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605" windowHeight="7755"/>
  </bookViews>
  <sheets>
    <sheet name="White Finish Stock" sheetId="1" r:id="rId1"/>
  </sheets>
  <definedNames>
    <definedName name="_xlnm._FilterDatabase" localSheetId="0" hidden="1">'White Finish Stock'!$A$278:$H$331</definedName>
  </definedNames>
  <calcPr calcId="152511"/>
</workbook>
</file>

<file path=xl/calcChain.xml><?xml version="1.0" encoding="utf-8"?>
<calcChain xmlns="http://schemas.openxmlformats.org/spreadsheetml/2006/main">
  <c r="G334" i="1" l="1"/>
  <c r="F333" i="1"/>
  <c r="H331" i="1"/>
  <c r="G331" i="1"/>
  <c r="C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H321" i="1"/>
  <c r="H320" i="1"/>
  <c r="H319" i="1"/>
  <c r="G319" i="1"/>
  <c r="H318" i="1"/>
  <c r="H317" i="1"/>
  <c r="H316" i="1"/>
  <c r="G316" i="1"/>
  <c r="H315" i="1"/>
  <c r="G315" i="1"/>
  <c r="H314" i="1"/>
  <c r="G314" i="1"/>
  <c r="C314" i="1"/>
  <c r="H313" i="1"/>
  <c r="H312" i="1"/>
  <c r="H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K303" i="1"/>
  <c r="J303" i="1"/>
  <c r="H303" i="1"/>
  <c r="G303" i="1"/>
  <c r="H302" i="1"/>
  <c r="G302" i="1"/>
  <c r="H301" i="1"/>
  <c r="G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G283" i="1"/>
  <c r="H282" i="1"/>
  <c r="H281" i="1"/>
  <c r="H280" i="1"/>
  <c r="G280" i="1"/>
  <c r="H279" i="1"/>
  <c r="G279" i="1"/>
  <c r="G333" i="1"/>
  <c r="F277" i="1"/>
  <c r="H276" i="1"/>
  <c r="G276" i="1"/>
  <c r="H275" i="1"/>
  <c r="G275" i="1"/>
  <c r="H274" i="1"/>
  <c r="H273" i="1"/>
  <c r="H272" i="1"/>
  <c r="H271" i="1"/>
  <c r="H270" i="1"/>
  <c r="G270" i="1"/>
  <c r="C270" i="1"/>
  <c r="H269" i="1"/>
  <c r="G269" i="1"/>
  <c r="C269" i="1"/>
  <c r="H268" i="1"/>
  <c r="G268" i="1"/>
  <c r="H267" i="1"/>
  <c r="H266" i="1"/>
  <c r="H265" i="1"/>
  <c r="H264" i="1"/>
  <c r="G264" i="1"/>
  <c r="H263" i="1"/>
  <c r="G263" i="1"/>
  <c r="I262" i="1"/>
  <c r="H262" i="1"/>
  <c r="H261" i="1"/>
  <c r="G261" i="1"/>
  <c r="H260" i="1"/>
  <c r="G260" i="1"/>
  <c r="H259" i="1"/>
  <c r="H258" i="1"/>
  <c r="G258" i="1"/>
  <c r="H257" i="1"/>
  <c r="G257" i="1"/>
  <c r="H256" i="1"/>
  <c r="G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G232" i="1"/>
  <c r="H231" i="1"/>
  <c r="G231" i="1"/>
  <c r="H230" i="1"/>
  <c r="H229" i="1"/>
  <c r="H228" i="1"/>
  <c r="H227" i="1"/>
  <c r="H226" i="1"/>
  <c r="H225" i="1"/>
  <c r="H224" i="1"/>
  <c r="H223" i="1"/>
  <c r="H222" i="1"/>
  <c r="H221" i="1"/>
  <c r="G221" i="1"/>
  <c r="H220" i="1"/>
  <c r="H219" i="1"/>
  <c r="H218" i="1"/>
  <c r="H217" i="1"/>
  <c r="H216" i="1"/>
  <c r="H215" i="1"/>
  <c r="G215" i="1"/>
  <c r="C215" i="1"/>
  <c r="H214" i="1"/>
  <c r="G214" i="1"/>
  <c r="C214" i="1"/>
  <c r="H213" i="1"/>
  <c r="G213" i="1"/>
  <c r="C213" i="1"/>
  <c r="H212" i="1"/>
  <c r="G212" i="1"/>
  <c r="H211" i="1"/>
  <c r="G211" i="1"/>
  <c r="H210" i="1"/>
  <c r="H209" i="1"/>
  <c r="H208" i="1"/>
  <c r="H207" i="1"/>
  <c r="H206" i="1"/>
  <c r="G206" i="1"/>
  <c r="H205" i="1"/>
  <c r="H204" i="1"/>
  <c r="G204" i="1"/>
  <c r="C204" i="1"/>
  <c r="H203" i="1"/>
  <c r="G203" i="1"/>
  <c r="H202" i="1"/>
  <c r="G202" i="1"/>
  <c r="H201" i="1"/>
  <c r="G201" i="1"/>
  <c r="H200" i="1"/>
  <c r="H199" i="1"/>
  <c r="G199" i="1"/>
  <c r="C199" i="1"/>
  <c r="H198" i="1"/>
  <c r="G198" i="1"/>
  <c r="H197" i="1"/>
  <c r="H196" i="1"/>
  <c r="H195" i="1"/>
  <c r="H194" i="1"/>
  <c r="H193" i="1"/>
  <c r="H192" i="1"/>
  <c r="H191" i="1"/>
  <c r="H190" i="1"/>
  <c r="G190" i="1"/>
  <c r="C190" i="1"/>
  <c r="H189" i="1"/>
  <c r="H188" i="1"/>
  <c r="H187" i="1"/>
  <c r="H186" i="1"/>
  <c r="H185" i="1"/>
  <c r="H184" i="1"/>
  <c r="G184" i="1"/>
  <c r="G277" i="1"/>
  <c r="H181" i="1"/>
  <c r="H180" i="1"/>
  <c r="G180" i="1"/>
  <c r="H179" i="1"/>
  <c r="G179" i="1"/>
  <c r="H178" i="1"/>
  <c r="H177" i="1"/>
  <c r="H176" i="1"/>
  <c r="G176" i="1"/>
  <c r="H175" i="1"/>
  <c r="G175" i="1"/>
  <c r="H174" i="1"/>
  <c r="H173" i="1"/>
  <c r="H172" i="1"/>
  <c r="H171" i="1"/>
  <c r="H170" i="1"/>
  <c r="H169" i="1"/>
  <c r="G169" i="1"/>
  <c r="H168" i="1"/>
  <c r="G168" i="1"/>
  <c r="H167" i="1"/>
  <c r="G167" i="1"/>
  <c r="H166" i="1"/>
  <c r="G166" i="1"/>
  <c r="H165" i="1"/>
  <c r="G165" i="1"/>
  <c r="H164" i="1"/>
  <c r="H163" i="1"/>
  <c r="H162" i="1"/>
  <c r="H161" i="1"/>
  <c r="H160" i="1"/>
  <c r="H159" i="1"/>
  <c r="G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G140" i="1"/>
  <c r="H139" i="1"/>
  <c r="G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G122" i="1"/>
  <c r="H121" i="1"/>
  <c r="G121" i="1"/>
  <c r="H120" i="1"/>
  <c r="H119" i="1"/>
  <c r="H118" i="1"/>
  <c r="H117" i="1"/>
  <c r="G117" i="1"/>
  <c r="H116" i="1"/>
  <c r="G116" i="1"/>
  <c r="H115" i="1"/>
  <c r="G115" i="1"/>
  <c r="H114" i="1"/>
  <c r="H113" i="1"/>
  <c r="G113" i="1"/>
  <c r="H112" i="1"/>
  <c r="H111" i="1"/>
  <c r="G111" i="1"/>
  <c r="H110" i="1"/>
  <c r="H109" i="1"/>
  <c r="H108" i="1"/>
  <c r="H107" i="1"/>
  <c r="G107" i="1"/>
  <c r="C107" i="1"/>
  <c r="H106" i="1"/>
  <c r="G106" i="1"/>
  <c r="C106" i="1"/>
  <c r="H105" i="1"/>
  <c r="G105" i="1"/>
  <c r="H104" i="1"/>
  <c r="G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G88" i="1"/>
  <c r="H87" i="1"/>
  <c r="G87" i="1"/>
  <c r="H86" i="1"/>
  <c r="G86" i="1"/>
  <c r="H85" i="1"/>
  <c r="G85" i="1"/>
  <c r="H84" i="1"/>
  <c r="G84" i="1"/>
  <c r="H83" i="1"/>
  <c r="H82" i="1"/>
  <c r="H81" i="1"/>
  <c r="H80" i="1"/>
  <c r="H79" i="1"/>
  <c r="H78" i="1"/>
  <c r="H77" i="1"/>
  <c r="G77" i="1"/>
  <c r="C77" i="1"/>
  <c r="H76" i="1"/>
  <c r="G76" i="1"/>
  <c r="F76" i="1"/>
  <c r="F182" i="1"/>
  <c r="C76" i="1"/>
  <c r="H75" i="1"/>
  <c r="G75" i="1"/>
  <c r="C75" i="1"/>
  <c r="H74" i="1"/>
  <c r="G74" i="1"/>
  <c r="C74" i="1"/>
  <c r="H73" i="1"/>
  <c r="H72" i="1"/>
  <c r="H71" i="1"/>
  <c r="H70" i="1"/>
  <c r="G70" i="1"/>
  <c r="H69" i="1"/>
  <c r="H68" i="1"/>
  <c r="G68" i="1"/>
  <c r="H67" i="1"/>
  <c r="G67" i="1"/>
  <c r="H66" i="1"/>
  <c r="G66" i="1"/>
  <c r="G182" i="1"/>
  <c r="H65" i="1"/>
  <c r="H64" i="1"/>
  <c r="H63" i="1"/>
  <c r="H62" i="1"/>
  <c r="F60" i="1"/>
  <c r="H59" i="1"/>
  <c r="G59" i="1"/>
  <c r="H58" i="1"/>
  <c r="H57" i="1"/>
  <c r="H56" i="1"/>
  <c r="H55" i="1"/>
  <c r="H54" i="1"/>
  <c r="H53" i="1"/>
  <c r="H52" i="1"/>
  <c r="H51" i="1"/>
  <c r="H50" i="1"/>
  <c r="H49" i="1"/>
  <c r="H48" i="1"/>
  <c r="G48" i="1"/>
  <c r="H47" i="1"/>
  <c r="H46" i="1"/>
  <c r="G46" i="1"/>
  <c r="H45" i="1"/>
  <c r="G45" i="1"/>
  <c r="H44" i="1"/>
  <c r="H43" i="1"/>
  <c r="I42" i="1"/>
  <c r="H42" i="1"/>
  <c r="H41" i="1"/>
  <c r="H40" i="1"/>
  <c r="H39" i="1"/>
  <c r="G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G13" i="1"/>
  <c r="H12" i="1"/>
  <c r="H11" i="1"/>
  <c r="H10" i="1"/>
  <c r="G10" i="1"/>
  <c r="H9" i="1"/>
  <c r="G9" i="1"/>
  <c r="H8" i="1"/>
  <c r="G8" i="1"/>
  <c r="H7" i="1"/>
  <c r="G7" i="1"/>
  <c r="G60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<sst xmlns="http://schemas.openxmlformats.org/spreadsheetml/2006/main" count="1050" uniqueCount="213">
  <si>
    <t>BUYER</t>
  </si>
  <si>
    <t>SIZE</t>
  </si>
  <si>
    <t>COLOR</t>
  </si>
  <si>
    <t>lbs/dzn</t>
  </si>
  <si>
    <t>PCS</t>
  </si>
  <si>
    <t>Total lbs</t>
  </si>
  <si>
    <t>gm/pc</t>
  </si>
  <si>
    <t>BASSOLS</t>
  </si>
  <si>
    <t>100X200</t>
  </si>
  <si>
    <t>WHITE</t>
  </si>
  <si>
    <t>ML</t>
  </si>
  <si>
    <t>100X165</t>
  </si>
  <si>
    <t>BRILLIANT</t>
  </si>
  <si>
    <t>ISABELLA</t>
  </si>
  <si>
    <t>100X160</t>
  </si>
  <si>
    <t>FRANCESCA</t>
  </si>
  <si>
    <t>100X154</t>
  </si>
  <si>
    <t>TG</t>
  </si>
  <si>
    <t>100X153</t>
  </si>
  <si>
    <t>FRANSISCA</t>
  </si>
  <si>
    <t>100X150</t>
  </si>
  <si>
    <t>OUT OF EDEN</t>
  </si>
  <si>
    <t>HILDEN</t>
  </si>
  <si>
    <t>NEVADA</t>
  </si>
  <si>
    <t>KARFU</t>
  </si>
  <si>
    <t>HEBO</t>
  </si>
  <si>
    <t>PIZZOLI</t>
  </si>
  <si>
    <t>TOTEX</t>
  </si>
  <si>
    <t>ALMIDAS</t>
  </si>
  <si>
    <t>GARNIER</t>
  </si>
  <si>
    <t>SALVINI</t>
  </si>
  <si>
    <t>ALMEDHALS</t>
  </si>
  <si>
    <t>RED LUNDS</t>
  </si>
  <si>
    <t>B&amp;D</t>
  </si>
  <si>
    <t>CMD</t>
  </si>
  <si>
    <t>WPH</t>
  </si>
  <si>
    <t>92x172</t>
  </si>
  <si>
    <t>92X150</t>
  </si>
  <si>
    <t>CAMBRIDGE</t>
  </si>
  <si>
    <t>AQ. TOWEL</t>
  </si>
  <si>
    <t>TY SILVER</t>
  </si>
  <si>
    <t>90x180</t>
  </si>
  <si>
    <t>90X150</t>
  </si>
  <si>
    <t>OXFORD</t>
  </si>
  <si>
    <t>ALBA</t>
  </si>
  <si>
    <t>89x72</t>
  </si>
  <si>
    <t>RAPHIL</t>
  </si>
  <si>
    <t>89x178</t>
  </si>
  <si>
    <t>DUBAI</t>
  </si>
  <si>
    <t>89x177</t>
  </si>
  <si>
    <t>TY KARISMA</t>
  </si>
  <si>
    <t>WASATCH</t>
  </si>
  <si>
    <t>ADI</t>
  </si>
  <si>
    <t>PIMA</t>
  </si>
  <si>
    <t>35X70</t>
  </si>
  <si>
    <t>89x176</t>
  </si>
  <si>
    <t>HUNT</t>
  </si>
  <si>
    <t>89x173</t>
  </si>
  <si>
    <t>ST MORITZ</t>
  </si>
  <si>
    <t>CROWN IMPERIAL</t>
  </si>
  <si>
    <t>LIBERMAN</t>
  </si>
  <si>
    <t>GREEN COMTEX</t>
  </si>
  <si>
    <t>80X180</t>
  </si>
  <si>
    <t>SWM</t>
  </si>
  <si>
    <t>80X160</t>
  </si>
  <si>
    <t>76x152</t>
  </si>
  <si>
    <t>ADI CROWN</t>
  </si>
  <si>
    <t>ADI HIGHLAND</t>
  </si>
  <si>
    <t>ADI MAYA</t>
  </si>
  <si>
    <t>DENALI</t>
  </si>
  <si>
    <t>DRY IQ</t>
  </si>
  <si>
    <t>30X60</t>
  </si>
  <si>
    <t>Bath Sheet Total</t>
  </si>
  <si>
    <t>NIRVANA</t>
  </si>
  <si>
    <t>76x147</t>
  </si>
  <si>
    <t>EVEREST</t>
  </si>
  <si>
    <t>76x142</t>
  </si>
  <si>
    <t>COTTON VALLEY</t>
  </si>
  <si>
    <t>30X54</t>
  </si>
  <si>
    <t>76x137</t>
  </si>
  <si>
    <t>REVERE</t>
  </si>
  <si>
    <t>30X52</t>
  </si>
  <si>
    <t>76x127</t>
  </si>
  <si>
    <t>AMIDEX</t>
  </si>
  <si>
    <t>75X150</t>
  </si>
  <si>
    <t>75x150</t>
  </si>
  <si>
    <t>75X140</t>
  </si>
  <si>
    <t>FITNESS CLUB</t>
  </si>
  <si>
    <t>70X160</t>
  </si>
  <si>
    <t>AMRANTO</t>
  </si>
  <si>
    <t>70X145</t>
  </si>
  <si>
    <t>70X140</t>
  </si>
  <si>
    <t>TEXTILE GRUPPEN</t>
  </si>
  <si>
    <t>GERMANY</t>
  </si>
  <si>
    <t>HAMMERAL</t>
  </si>
  <si>
    <t>KATACH</t>
  </si>
  <si>
    <t>LGS</t>
  </si>
  <si>
    <t>SGL</t>
  </si>
  <si>
    <t>GAMA</t>
  </si>
  <si>
    <t>NKD</t>
  </si>
  <si>
    <t>FITNESS</t>
  </si>
  <si>
    <t>HOTEL LUXURY</t>
  </si>
  <si>
    <t>70x140</t>
  </si>
  <si>
    <t>ERWIN MULLER</t>
  </si>
  <si>
    <t>PURPLE</t>
  </si>
  <si>
    <t>SIERRA</t>
  </si>
  <si>
    <t>TEXPERT</t>
  </si>
  <si>
    <t>70X130</t>
  </si>
  <si>
    <t>CAMBRIGE</t>
  </si>
  <si>
    <t>ENCOMPASS</t>
  </si>
  <si>
    <t>check27x54</t>
  </si>
  <si>
    <t>69x138</t>
  </si>
  <si>
    <t>TY</t>
  </si>
  <si>
    <t>68x137</t>
  </si>
  <si>
    <t>27X54</t>
  </si>
  <si>
    <t>check27x50</t>
  </si>
  <si>
    <t>68.5x142</t>
  </si>
  <si>
    <t>27X56</t>
  </si>
  <si>
    <t>68.5x137</t>
  </si>
  <si>
    <t>ADI SERINADE</t>
  </si>
  <si>
    <t>MILL ARORA</t>
  </si>
  <si>
    <t>TY EMRALD</t>
  </si>
  <si>
    <t>ULTRA SPA</t>
  </si>
  <si>
    <t>MILL</t>
  </si>
  <si>
    <t>UNITED</t>
  </si>
  <si>
    <t>68.5x132</t>
  </si>
  <si>
    <t>CLASSIC DOBBY</t>
  </si>
  <si>
    <t>68.5x127</t>
  </si>
  <si>
    <t>IMPERIAL</t>
  </si>
  <si>
    <t>68.5*127</t>
  </si>
  <si>
    <t>65X135</t>
  </si>
  <si>
    <t>65X130</t>
  </si>
  <si>
    <t>EURO SOFT</t>
  </si>
  <si>
    <t>64x148</t>
  </si>
  <si>
    <t>25X50</t>
  </si>
  <si>
    <t>63x127</t>
  </si>
  <si>
    <t>63.5x132</t>
  </si>
  <si>
    <t>63.5x127</t>
  </si>
  <si>
    <t>61x127</t>
  </si>
  <si>
    <t>WASATCH KAYBRO</t>
  </si>
  <si>
    <t>24X50</t>
  </si>
  <si>
    <t>24X48</t>
  </si>
  <si>
    <t>61x122</t>
  </si>
  <si>
    <t>TITAN</t>
  </si>
  <si>
    <t>60x127</t>
  </si>
  <si>
    <t>COLOR LINE</t>
  </si>
  <si>
    <t>EXPRESS CAM</t>
  </si>
  <si>
    <t>HAMIDA</t>
  </si>
  <si>
    <t>POSIDON</t>
  </si>
  <si>
    <t>CHECK 24X48</t>
  </si>
  <si>
    <t>60x120</t>
  </si>
  <si>
    <t>Bath Towel Total</t>
  </si>
  <si>
    <t>60X102</t>
  </si>
  <si>
    <t>60x102</t>
  </si>
  <si>
    <t>60X100</t>
  </si>
  <si>
    <t>PEZZOLI</t>
  </si>
  <si>
    <t>55X105</t>
  </si>
  <si>
    <t>TESS ITALY</t>
  </si>
  <si>
    <t>55X100</t>
  </si>
  <si>
    <t>50X95</t>
  </si>
  <si>
    <t>50X90</t>
  </si>
  <si>
    <t>ROYAL TOWEL</t>
  </si>
  <si>
    <t>ROYAL</t>
  </si>
  <si>
    <t>50X80</t>
  </si>
  <si>
    <t>SURTEX</t>
  </si>
  <si>
    <t>50X75</t>
  </si>
  <si>
    <t>50X70</t>
  </si>
  <si>
    <t>50x70</t>
  </si>
  <si>
    <t>20X40</t>
  </si>
  <si>
    <t>50x100</t>
  </si>
  <si>
    <t>50X100</t>
  </si>
  <si>
    <t>PENTUK</t>
  </si>
  <si>
    <t>NBP</t>
  </si>
  <si>
    <t>NKD DIAMOND</t>
  </si>
  <si>
    <t>MAXTEX</t>
  </si>
  <si>
    <t>40x81</t>
  </si>
  <si>
    <t>EXCELLENCE</t>
  </si>
  <si>
    <t>TYKARISMA</t>
  </si>
  <si>
    <t>40x76</t>
  </si>
  <si>
    <t xml:space="preserve">WHITE </t>
  </si>
  <si>
    <t>ADI REPTURE</t>
  </si>
  <si>
    <t>SHABBIR AND SHOAIB</t>
  </si>
  <si>
    <t>16X30</t>
  </si>
  <si>
    <t>40x71</t>
  </si>
  <si>
    <t>16X28</t>
  </si>
  <si>
    <t>ST.MORITZ</t>
  </si>
  <si>
    <t>40x68.5</t>
  </si>
  <si>
    <t>16X27</t>
  </si>
  <si>
    <t>40x68</t>
  </si>
  <si>
    <t>40x66</t>
  </si>
  <si>
    <t>16X26</t>
  </si>
  <si>
    <t>40X60</t>
  </si>
  <si>
    <t>NKD KITCHEN</t>
  </si>
  <si>
    <t>Hand Towel Total</t>
  </si>
  <si>
    <t>13X13</t>
  </si>
  <si>
    <t>33x33</t>
  </si>
  <si>
    <t>CHECK13X13</t>
  </si>
  <si>
    <t>ADI REPUBLIC</t>
  </si>
  <si>
    <t>13X13 CHECK</t>
  </si>
  <si>
    <t>ST. MORITZ</t>
  </si>
  <si>
    <t>30X50</t>
  </si>
  <si>
    <t>30X30.</t>
  </si>
  <si>
    <t>30X30</t>
  </si>
  <si>
    <t>12X12</t>
  </si>
  <si>
    <t>30x30</t>
  </si>
  <si>
    <t>NKD SHEVRON</t>
  </si>
  <si>
    <t>BOSTON</t>
  </si>
  <si>
    <t>11X18</t>
  </si>
  <si>
    <t>28x45</t>
  </si>
  <si>
    <t>28X28</t>
  </si>
  <si>
    <t>26X26</t>
  </si>
  <si>
    <t>Wash Cloth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</si>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</sst>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sz val="12"/>
      <color indexed="8"/>
      <name val="Calibri"/>
      <family val="2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2" xfId="0" applyFont="1" applyFill="1" applyBorder="1"/>
    <xf numFmtId="0" fontId="0" fillId="0" borderId="1" xfId="0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Border="1"/>
    <xf numFmtId="0" fontId="1" fillId="0" borderId="1" xfId="0" applyFont="1" applyFill="1" applyBorder="1"/>
    <xf numFmtId="0" fontId="1" fillId="0" borderId="3" xfId="0" applyFont="1" applyBorder="1"/>
    <xf numFmtId="164" fontId="2" fillId="0" borderId="3" xfId="0" applyNumberFormat="1" applyFont="1" applyBorder="1"/>
    <xf numFmtId="0" fontId="1" fillId="0" borderId="0" xfId="0" applyFont="1"/>
    <xf numFmtId="0" fontId="3" fillId="0" borderId="0" xfId="0" applyFont="1"/>
    <xf numFmtId="0" fontId="1" fillId="0" borderId="3" xfId="0" applyFont="1" applyFill="1" applyBorder="1"/>
    <xf numFmtId="0" fontId="3" fillId="0" borderId="3" xfId="0" applyFont="1" applyBorder="1"/>
    <xf numFmtId="164" fontId="1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Fill="1" applyBorder="1"/>
    <xf numFmtId="164" fontId="1" fillId="0" borderId="6" xfId="0" applyNumberFormat="1" applyFont="1" applyBorder="1"/>
    <xf numFmtId="164" fontId="2" fillId="0" borderId="0" xfId="0" applyNumberFormat="1" applyFont="1"/>
    <xf numFmtId="164" fontId="1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Fill="1" applyBorder="1"/>
    <xf numFmtId="0" fontId="1" fillId="0" borderId="0" xfId="0" applyFont="1" applyFill="1"/>
    <xf numFmtId="0" fontId="1" fillId="0" borderId="7" xfId="0" applyFont="1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164" fontId="2" fillId="0" borderId="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/>
    <xf numFmtId="164" fontId="4" fillId="0" borderId="3" xfId="0" applyNumberFormat="1" applyFont="1" applyBorder="1"/>
    <xf numFmtId="0" fontId="5" fillId="0" borderId="13" xfId="0" applyFont="1" applyBorder="1" applyAlignment="1">
      <alignment horizontal="center"/>
    </xf>
    <xf numFmtId="0" fontId="6" fillId="0" borderId="14" xfId="0" applyFont="1" applyBorder="1"/>
    <xf numFmtId="164" fontId="6" fillId="0" borderId="15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4"/>
  <sheetViews>
    <sheetView tabSelected="1" zoomScaleNormal="100" workbookViewId="0">
      <selection activeCell="H338" sqref="H338"/>
    </sheetView>
  </sheetViews>
  <sheetFormatPr defaultRowHeight="15" x14ac:dyDescent="0.25"/>
  <cols>
    <col min="1" max="1" width="22.5703125" bestFit="1" customWidth="1"/>
    <col min="2" max="2" width="16" hidden="1" customWidth="1"/>
    <col min="3" max="3" width="12.140625" customWidth="1"/>
    <col min="4" max="5" width="9.28515625" bestFit="1" customWidth="1"/>
    <col min="6" max="6" width="8.42578125" bestFit="1" customWidth="1"/>
    <col min="7" max="7" width="11.42578125" bestFit="1" customWidth="1"/>
  </cols>
  <sheetData>
    <row r="1" spans="1:8" ht="15.7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</row>
    <row r="2" spans="1:8" ht="16.5" x14ac:dyDescent="0.3">
      <c r="A2" s="1" t="s">
        <v>7</v>
      </c>
      <c r="B2" s="3"/>
      <c r="C2" s="1" t="s">
        <v>8</v>
      </c>
      <c r="D2" s="1" t="s">
        <v>9</v>
      </c>
      <c r="E2" s="1">
        <v>31.74</v>
      </c>
      <c r="F2" s="1">
        <v>116</v>
      </c>
      <c r="G2" s="4">
        <v>236.8</v>
      </c>
      <c r="H2" s="4">
        <f>E2*453/12</f>
        <v>1198.1849999999999</v>
      </c>
    </row>
    <row r="3" spans="1:8" ht="16.5" x14ac:dyDescent="0.3">
      <c r="A3" s="1" t="s">
        <v>10</v>
      </c>
      <c r="B3" s="3"/>
      <c r="C3" s="1" t="s">
        <v>11</v>
      </c>
      <c r="D3" s="1" t="s">
        <v>9</v>
      </c>
      <c r="E3" s="1">
        <v>19.64</v>
      </c>
      <c r="F3" s="1">
        <v>226</v>
      </c>
      <c r="G3" s="5">
        <v>369.88666666666666</v>
      </c>
      <c r="H3" s="4">
        <f t="shared" ref="H3:H66" si="0">E3*453/12</f>
        <v>741.41</v>
      </c>
    </row>
    <row r="4" spans="1:8" ht="16.5" x14ac:dyDescent="0.3">
      <c r="A4" s="1" t="s">
        <v>12</v>
      </c>
      <c r="B4" s="3"/>
      <c r="C4" s="1" t="s">
        <v>11</v>
      </c>
      <c r="D4" s="1" t="s">
        <v>9</v>
      </c>
      <c r="E4" s="1">
        <v>19.64</v>
      </c>
      <c r="F4" s="1">
        <v>295</v>
      </c>
      <c r="G4" s="5">
        <v>483.5</v>
      </c>
      <c r="H4" s="4">
        <f t="shared" si="0"/>
        <v>741.41</v>
      </c>
    </row>
    <row r="5" spans="1:8" ht="16.5" x14ac:dyDescent="0.3">
      <c r="A5" s="1" t="s">
        <v>13</v>
      </c>
      <c r="B5" s="3"/>
      <c r="C5" s="1" t="s">
        <v>11</v>
      </c>
      <c r="D5" s="1" t="s">
        <v>9</v>
      </c>
      <c r="E5" s="1">
        <v>19</v>
      </c>
      <c r="F5" s="1">
        <v>26</v>
      </c>
      <c r="G5" s="5">
        <v>41.166666666666664</v>
      </c>
      <c r="H5" s="4">
        <f t="shared" si="0"/>
        <v>717.25</v>
      </c>
    </row>
    <row r="6" spans="1:8" ht="16.5" x14ac:dyDescent="0.3">
      <c r="A6" s="1" t="s">
        <v>7</v>
      </c>
      <c r="B6" s="3"/>
      <c r="C6" s="1" t="s">
        <v>14</v>
      </c>
      <c r="D6" s="1" t="s">
        <v>9</v>
      </c>
      <c r="E6" s="1">
        <v>21.16</v>
      </c>
      <c r="F6" s="1">
        <v>245</v>
      </c>
      <c r="G6" s="4">
        <v>379.5</v>
      </c>
      <c r="H6" s="4">
        <f t="shared" si="0"/>
        <v>798.79</v>
      </c>
    </row>
    <row r="7" spans="1:8" ht="16.5" x14ac:dyDescent="0.3">
      <c r="A7" s="1" t="s">
        <v>15</v>
      </c>
      <c r="B7" s="3"/>
      <c r="C7" s="1" t="s">
        <v>16</v>
      </c>
      <c r="D7" s="1" t="s">
        <v>9</v>
      </c>
      <c r="E7" s="1">
        <v>15.87</v>
      </c>
      <c r="F7" s="1">
        <v>792</v>
      </c>
      <c r="G7" s="5">
        <f>E7/12*F7</f>
        <v>1047.42</v>
      </c>
      <c r="H7" s="4">
        <f t="shared" si="0"/>
        <v>599.09249999999997</v>
      </c>
    </row>
    <row r="8" spans="1:8" ht="16.5" x14ac:dyDescent="0.3">
      <c r="A8" s="6" t="s">
        <v>17</v>
      </c>
      <c r="B8" s="6" t="s">
        <v>18</v>
      </c>
      <c r="C8" s="1" t="s">
        <v>18</v>
      </c>
      <c r="D8" s="1" t="s">
        <v>9</v>
      </c>
      <c r="E8" s="7">
        <v>19</v>
      </c>
      <c r="F8" s="6">
        <v>30</v>
      </c>
      <c r="G8" s="5">
        <f>F8/12*E8</f>
        <v>47.5</v>
      </c>
      <c r="H8" s="4">
        <f t="shared" si="0"/>
        <v>717.25</v>
      </c>
    </row>
    <row r="9" spans="1:8" ht="16.5" x14ac:dyDescent="0.3">
      <c r="A9" s="1" t="s">
        <v>19</v>
      </c>
      <c r="B9" s="1" t="s">
        <v>20</v>
      </c>
      <c r="C9" s="1" t="s">
        <v>20</v>
      </c>
      <c r="D9" s="1" t="s">
        <v>9</v>
      </c>
      <c r="E9" s="1">
        <v>15.87</v>
      </c>
      <c r="F9" s="1">
        <v>1224</v>
      </c>
      <c r="G9" s="5">
        <f>E9/12*F9</f>
        <v>1618.74</v>
      </c>
      <c r="H9" s="4">
        <f t="shared" si="0"/>
        <v>599.09249999999997</v>
      </c>
    </row>
    <row r="10" spans="1:8" ht="16.5" x14ac:dyDescent="0.3">
      <c r="A10" s="1" t="s">
        <v>21</v>
      </c>
      <c r="B10" s="1" t="s">
        <v>20</v>
      </c>
      <c r="C10" s="1" t="s">
        <v>20</v>
      </c>
      <c r="D10" s="1" t="s">
        <v>9</v>
      </c>
      <c r="E10" s="1">
        <v>19.84</v>
      </c>
      <c r="F10" s="1">
        <v>197</v>
      </c>
      <c r="G10" s="5">
        <f>E10/12*F10</f>
        <v>325.70666666666665</v>
      </c>
      <c r="H10" s="4">
        <f t="shared" si="0"/>
        <v>748.96</v>
      </c>
    </row>
    <row r="11" spans="1:8" ht="16.5" x14ac:dyDescent="0.3">
      <c r="A11" s="1" t="s">
        <v>22</v>
      </c>
      <c r="B11" s="3"/>
      <c r="C11" s="1" t="s">
        <v>20</v>
      </c>
      <c r="D11" s="1" t="s">
        <v>9</v>
      </c>
      <c r="E11" s="1">
        <v>15.87</v>
      </c>
      <c r="F11" s="1">
        <v>31</v>
      </c>
      <c r="G11" s="5">
        <v>41</v>
      </c>
      <c r="H11" s="4">
        <f t="shared" si="0"/>
        <v>599.09249999999997</v>
      </c>
    </row>
    <row r="12" spans="1:8" ht="16.5" x14ac:dyDescent="0.3">
      <c r="A12" s="1" t="s">
        <v>23</v>
      </c>
      <c r="B12" s="3"/>
      <c r="C12" s="1" t="s">
        <v>20</v>
      </c>
      <c r="D12" s="1" t="s">
        <v>9</v>
      </c>
      <c r="E12" s="1">
        <v>17.86</v>
      </c>
      <c r="F12" s="1">
        <v>62</v>
      </c>
      <c r="G12" s="5">
        <v>92.276666666666671</v>
      </c>
      <c r="H12" s="4">
        <f t="shared" si="0"/>
        <v>674.21500000000003</v>
      </c>
    </row>
    <row r="13" spans="1:8" ht="16.5" x14ac:dyDescent="0.3">
      <c r="A13" s="1" t="s">
        <v>24</v>
      </c>
      <c r="B13" s="3"/>
      <c r="C13" s="1" t="s">
        <v>20</v>
      </c>
      <c r="D13" s="1" t="s">
        <v>9</v>
      </c>
      <c r="E13" s="1">
        <v>21.81</v>
      </c>
      <c r="F13" s="1">
        <v>61</v>
      </c>
      <c r="G13" s="5">
        <f>E13/12*F13</f>
        <v>110.86749999999999</v>
      </c>
      <c r="H13" s="4">
        <f t="shared" si="0"/>
        <v>823.32749999999999</v>
      </c>
    </row>
    <row r="14" spans="1:8" ht="16.5" x14ac:dyDescent="0.3">
      <c r="A14" s="1" t="s">
        <v>25</v>
      </c>
      <c r="B14" s="3"/>
      <c r="C14" s="1" t="s">
        <v>20</v>
      </c>
      <c r="D14" s="1" t="s">
        <v>9</v>
      </c>
      <c r="E14" s="1">
        <v>15.87</v>
      </c>
      <c r="F14" s="1">
        <v>14</v>
      </c>
      <c r="G14" s="5">
        <v>18.515000000000001</v>
      </c>
      <c r="H14" s="4">
        <f t="shared" si="0"/>
        <v>599.09249999999997</v>
      </c>
    </row>
    <row r="15" spans="1:8" ht="16.5" x14ac:dyDescent="0.3">
      <c r="A15" s="1" t="s">
        <v>26</v>
      </c>
      <c r="B15" s="3"/>
      <c r="C15" s="1" t="s">
        <v>20</v>
      </c>
      <c r="D15" s="1" t="s">
        <v>9</v>
      </c>
      <c r="E15" s="1">
        <v>15.87</v>
      </c>
      <c r="F15" s="1">
        <v>14</v>
      </c>
      <c r="G15" s="5">
        <v>18.515000000000001</v>
      </c>
      <c r="H15" s="4">
        <f t="shared" si="0"/>
        <v>599.09249999999997</v>
      </c>
    </row>
    <row r="16" spans="1:8" ht="16.5" x14ac:dyDescent="0.3">
      <c r="A16" s="1" t="s">
        <v>27</v>
      </c>
      <c r="B16" s="3"/>
      <c r="C16" s="1" t="s">
        <v>20</v>
      </c>
      <c r="D16" s="1" t="s">
        <v>9</v>
      </c>
      <c r="E16" s="1">
        <v>15.87</v>
      </c>
      <c r="F16" s="1">
        <v>40</v>
      </c>
      <c r="G16" s="5">
        <v>52.9</v>
      </c>
      <c r="H16" s="4">
        <f t="shared" si="0"/>
        <v>599.09249999999997</v>
      </c>
    </row>
    <row r="17" spans="1:8" ht="16.5" x14ac:dyDescent="0.3">
      <c r="A17" s="1" t="s">
        <v>28</v>
      </c>
      <c r="B17" s="3"/>
      <c r="C17" s="1" t="s">
        <v>20</v>
      </c>
      <c r="D17" s="1" t="s">
        <v>9</v>
      </c>
      <c r="E17" s="1">
        <v>15.87</v>
      </c>
      <c r="F17" s="1">
        <v>40</v>
      </c>
      <c r="G17" s="4">
        <v>52.9</v>
      </c>
      <c r="H17" s="4">
        <f t="shared" si="0"/>
        <v>599.09249999999997</v>
      </c>
    </row>
    <row r="18" spans="1:8" ht="16.5" x14ac:dyDescent="0.3">
      <c r="A18" s="1" t="s">
        <v>29</v>
      </c>
      <c r="B18" s="3"/>
      <c r="C18" s="1" t="s">
        <v>20</v>
      </c>
      <c r="D18" s="1" t="s">
        <v>9</v>
      </c>
      <c r="E18" s="1">
        <v>19.84</v>
      </c>
      <c r="F18" s="1">
        <v>86</v>
      </c>
      <c r="G18" s="4">
        <v>142.18666666666667</v>
      </c>
      <c r="H18" s="4">
        <f t="shared" si="0"/>
        <v>748.96</v>
      </c>
    </row>
    <row r="19" spans="1:8" ht="16.5" x14ac:dyDescent="0.3">
      <c r="A19" s="1" t="s">
        <v>13</v>
      </c>
      <c r="B19" s="3"/>
      <c r="C19" s="1" t="s">
        <v>20</v>
      </c>
      <c r="D19" s="1" t="s">
        <v>9</v>
      </c>
      <c r="E19" s="1">
        <v>24</v>
      </c>
      <c r="F19" s="1">
        <v>12</v>
      </c>
      <c r="G19" s="4">
        <v>24</v>
      </c>
      <c r="H19" s="4">
        <f t="shared" si="0"/>
        <v>906</v>
      </c>
    </row>
    <row r="20" spans="1:8" ht="16.5" x14ac:dyDescent="0.3">
      <c r="A20" s="1" t="s">
        <v>30</v>
      </c>
      <c r="B20" s="3"/>
      <c r="C20" s="1" t="s">
        <v>20</v>
      </c>
      <c r="D20" s="1" t="s">
        <v>9</v>
      </c>
      <c r="E20" s="1">
        <v>23.81</v>
      </c>
      <c r="F20" s="1">
        <v>663</v>
      </c>
      <c r="G20" s="4">
        <v>1315</v>
      </c>
      <c r="H20" s="4">
        <f t="shared" si="0"/>
        <v>898.82749999999999</v>
      </c>
    </row>
    <row r="21" spans="1:8" ht="16.5" x14ac:dyDescent="0.3">
      <c r="A21" s="1" t="s">
        <v>31</v>
      </c>
      <c r="B21" s="3"/>
      <c r="C21" s="1" t="s">
        <v>20</v>
      </c>
      <c r="D21" s="1" t="s">
        <v>9</v>
      </c>
      <c r="E21" s="1">
        <v>15.87</v>
      </c>
      <c r="F21" s="1">
        <v>409</v>
      </c>
      <c r="G21" s="4">
        <v>540.90250000000003</v>
      </c>
      <c r="H21" s="4">
        <f t="shared" si="0"/>
        <v>599.09249999999997</v>
      </c>
    </row>
    <row r="22" spans="1:8" ht="16.5" x14ac:dyDescent="0.3">
      <c r="A22" s="1" t="s">
        <v>32</v>
      </c>
      <c r="B22" s="3"/>
      <c r="C22" s="1" t="s">
        <v>20</v>
      </c>
      <c r="D22" s="1" t="s">
        <v>9</v>
      </c>
      <c r="E22" s="1">
        <v>15.18</v>
      </c>
      <c r="F22" s="1">
        <v>48</v>
      </c>
      <c r="G22" s="4">
        <v>60.72</v>
      </c>
      <c r="H22" s="4">
        <f t="shared" si="0"/>
        <v>573.04499999999996</v>
      </c>
    </row>
    <row r="23" spans="1:8" ht="16.5" x14ac:dyDescent="0.3">
      <c r="A23" s="1" t="s">
        <v>33</v>
      </c>
      <c r="B23" s="3"/>
      <c r="C23" s="1" t="s">
        <v>20</v>
      </c>
      <c r="D23" s="1" t="s">
        <v>9</v>
      </c>
      <c r="E23" s="1">
        <v>15.87</v>
      </c>
      <c r="F23" s="1">
        <v>14</v>
      </c>
      <c r="G23" s="5">
        <v>18.515000000000001</v>
      </c>
      <c r="H23" s="4">
        <f t="shared" si="0"/>
        <v>599.09249999999997</v>
      </c>
    </row>
    <row r="24" spans="1:8" ht="16.5" x14ac:dyDescent="0.3">
      <c r="A24" s="1" t="s">
        <v>34</v>
      </c>
      <c r="B24" s="3"/>
      <c r="C24" s="1" t="s">
        <v>20</v>
      </c>
      <c r="D24" s="1" t="s">
        <v>9</v>
      </c>
      <c r="E24" s="1">
        <v>15.87</v>
      </c>
      <c r="F24" s="1">
        <v>32</v>
      </c>
      <c r="G24" s="5">
        <v>42.32</v>
      </c>
      <c r="H24" s="4">
        <f t="shared" si="0"/>
        <v>599.09249999999997</v>
      </c>
    </row>
    <row r="25" spans="1:8" ht="16.5" x14ac:dyDescent="0.3">
      <c r="A25" s="1" t="s">
        <v>35</v>
      </c>
      <c r="B25" s="3"/>
      <c r="C25" s="1" t="s">
        <v>36</v>
      </c>
      <c r="D25" s="1" t="s">
        <v>9</v>
      </c>
      <c r="E25" s="1">
        <v>17</v>
      </c>
      <c r="F25" s="1">
        <v>28</v>
      </c>
      <c r="G25" s="4">
        <v>39.666666666666671</v>
      </c>
      <c r="H25" s="4">
        <f t="shared" si="0"/>
        <v>641.75</v>
      </c>
    </row>
    <row r="26" spans="1:8" ht="16.5" x14ac:dyDescent="0.3">
      <c r="A26" s="1" t="s">
        <v>22</v>
      </c>
      <c r="B26" s="3"/>
      <c r="C26" s="1" t="s">
        <v>37</v>
      </c>
      <c r="D26" s="1" t="s">
        <v>9</v>
      </c>
      <c r="E26" s="1">
        <v>15.87</v>
      </c>
      <c r="F26" s="1">
        <v>116</v>
      </c>
      <c r="G26" s="5">
        <f>E26/12*F26</f>
        <v>153.41</v>
      </c>
      <c r="H26" s="4">
        <f t="shared" si="0"/>
        <v>599.09249999999997</v>
      </c>
    </row>
    <row r="27" spans="1:8" ht="16.5" x14ac:dyDescent="0.3">
      <c r="A27" s="1" t="s">
        <v>38</v>
      </c>
      <c r="B27" s="3"/>
      <c r="C27" s="1" t="s">
        <v>37</v>
      </c>
      <c r="D27" s="1" t="s">
        <v>9</v>
      </c>
      <c r="E27" s="1">
        <v>19.87</v>
      </c>
      <c r="F27" s="1">
        <v>95</v>
      </c>
      <c r="G27" s="5">
        <v>157.30416666666667</v>
      </c>
      <c r="H27" s="4">
        <f t="shared" si="0"/>
        <v>750.09250000000009</v>
      </c>
    </row>
    <row r="28" spans="1:8" ht="16.5" x14ac:dyDescent="0.3">
      <c r="A28" s="1" t="s">
        <v>39</v>
      </c>
      <c r="B28" s="3"/>
      <c r="C28" s="1" t="s">
        <v>37</v>
      </c>
      <c r="D28" s="1" t="s">
        <v>9</v>
      </c>
      <c r="E28" s="1">
        <v>15.87</v>
      </c>
      <c r="F28" s="1">
        <v>40</v>
      </c>
      <c r="G28" s="4">
        <v>52.9</v>
      </c>
      <c r="H28" s="4">
        <f t="shared" si="0"/>
        <v>599.09249999999997</v>
      </c>
    </row>
    <row r="29" spans="1:8" ht="16.5" x14ac:dyDescent="0.3">
      <c r="A29" s="1" t="s">
        <v>40</v>
      </c>
      <c r="B29" s="3"/>
      <c r="C29" s="1" t="s">
        <v>41</v>
      </c>
      <c r="D29" s="1" t="s">
        <v>9</v>
      </c>
      <c r="E29" s="1">
        <v>18</v>
      </c>
      <c r="F29" s="1">
        <v>40</v>
      </c>
      <c r="G29" s="5">
        <v>60</v>
      </c>
      <c r="H29" s="4">
        <f t="shared" si="0"/>
        <v>679.5</v>
      </c>
    </row>
    <row r="30" spans="1:8" ht="16.5" x14ac:dyDescent="0.3">
      <c r="A30" s="1" t="s">
        <v>32</v>
      </c>
      <c r="B30" s="3"/>
      <c r="C30" s="1" t="s">
        <v>42</v>
      </c>
      <c r="D30" s="1" t="s">
        <v>9</v>
      </c>
      <c r="E30" s="1">
        <v>15.18</v>
      </c>
      <c r="F30" s="1">
        <v>29</v>
      </c>
      <c r="G30" s="4">
        <v>36</v>
      </c>
      <c r="H30" s="4">
        <f t="shared" si="0"/>
        <v>573.04499999999996</v>
      </c>
    </row>
    <row r="31" spans="1:8" ht="16.5" x14ac:dyDescent="0.3">
      <c r="A31" s="1" t="s">
        <v>43</v>
      </c>
      <c r="B31" s="3"/>
      <c r="C31" s="1" t="s">
        <v>42</v>
      </c>
      <c r="D31" s="1" t="s">
        <v>9</v>
      </c>
      <c r="E31" s="1">
        <v>16</v>
      </c>
      <c r="F31" s="1">
        <v>461</v>
      </c>
      <c r="G31" s="5">
        <v>614.66666666666663</v>
      </c>
      <c r="H31" s="4">
        <f t="shared" si="0"/>
        <v>604</v>
      </c>
    </row>
    <row r="32" spans="1:8" ht="16.5" x14ac:dyDescent="0.3">
      <c r="A32" s="1" t="s">
        <v>44</v>
      </c>
      <c r="B32" s="3"/>
      <c r="C32" s="1" t="s">
        <v>45</v>
      </c>
      <c r="D32" s="1" t="s">
        <v>9</v>
      </c>
      <c r="E32" s="1">
        <v>20</v>
      </c>
      <c r="F32" s="1">
        <v>174</v>
      </c>
      <c r="G32" s="5">
        <v>290</v>
      </c>
      <c r="H32" s="4">
        <f t="shared" si="0"/>
        <v>755</v>
      </c>
    </row>
    <row r="33" spans="1:9" ht="16.5" x14ac:dyDescent="0.3">
      <c r="A33" s="1" t="s">
        <v>46</v>
      </c>
      <c r="B33" s="3"/>
      <c r="C33" s="1" t="s">
        <v>47</v>
      </c>
      <c r="D33" s="1" t="s">
        <v>9</v>
      </c>
      <c r="E33" s="1">
        <v>20</v>
      </c>
      <c r="F33" s="1">
        <v>46</v>
      </c>
      <c r="G33" s="4">
        <v>76.666666666666671</v>
      </c>
      <c r="H33" s="4">
        <f t="shared" si="0"/>
        <v>755</v>
      </c>
    </row>
    <row r="34" spans="1:9" ht="16.5" x14ac:dyDescent="0.3">
      <c r="A34" s="1" t="s">
        <v>48</v>
      </c>
      <c r="B34" s="3"/>
      <c r="C34" s="1" t="s">
        <v>49</v>
      </c>
      <c r="D34" s="1" t="s">
        <v>9</v>
      </c>
      <c r="E34" s="1">
        <v>24</v>
      </c>
      <c r="F34" s="1">
        <v>66</v>
      </c>
      <c r="G34" s="4">
        <v>132</v>
      </c>
      <c r="H34" s="4">
        <f t="shared" si="0"/>
        <v>906</v>
      </c>
    </row>
    <row r="35" spans="1:9" ht="16.5" x14ac:dyDescent="0.3">
      <c r="A35" s="1" t="s">
        <v>50</v>
      </c>
      <c r="B35" s="3"/>
      <c r="C35" s="1" t="s">
        <v>49</v>
      </c>
      <c r="D35" s="1" t="s">
        <v>9</v>
      </c>
      <c r="E35" s="1">
        <v>18</v>
      </c>
      <c r="F35" s="1">
        <v>60</v>
      </c>
      <c r="G35" s="4">
        <v>90</v>
      </c>
      <c r="H35" s="4">
        <f t="shared" si="0"/>
        <v>679.5</v>
      </c>
    </row>
    <row r="36" spans="1:9" ht="16.5" x14ac:dyDescent="0.3">
      <c r="A36" s="1" t="s">
        <v>51</v>
      </c>
      <c r="B36" s="3"/>
      <c r="C36" s="1" t="s">
        <v>49</v>
      </c>
      <c r="D36" s="1" t="s">
        <v>9</v>
      </c>
      <c r="E36" s="1">
        <v>24</v>
      </c>
      <c r="F36" s="1">
        <v>8</v>
      </c>
      <c r="G36" s="4">
        <v>16</v>
      </c>
      <c r="H36" s="4">
        <f t="shared" si="0"/>
        <v>906</v>
      </c>
    </row>
    <row r="37" spans="1:9" ht="16.5" x14ac:dyDescent="0.3">
      <c r="A37" s="1" t="s">
        <v>52</v>
      </c>
      <c r="B37" s="3"/>
      <c r="C37" s="1" t="s">
        <v>49</v>
      </c>
      <c r="D37" s="1" t="s">
        <v>9</v>
      </c>
      <c r="E37" s="1">
        <v>24</v>
      </c>
      <c r="F37" s="1">
        <v>72</v>
      </c>
      <c r="G37" s="4">
        <v>144</v>
      </c>
      <c r="H37" s="4">
        <f t="shared" si="0"/>
        <v>906</v>
      </c>
    </row>
    <row r="38" spans="1:9" ht="16.5" x14ac:dyDescent="0.3">
      <c r="A38" s="1" t="s">
        <v>53</v>
      </c>
      <c r="B38" s="3"/>
      <c r="C38" s="1" t="s">
        <v>49</v>
      </c>
      <c r="D38" s="1" t="s">
        <v>9</v>
      </c>
      <c r="E38" s="1">
        <v>21</v>
      </c>
      <c r="F38" s="1">
        <v>99</v>
      </c>
      <c r="G38" s="4">
        <v>176.8</v>
      </c>
      <c r="H38" s="4">
        <f t="shared" si="0"/>
        <v>792.75</v>
      </c>
    </row>
    <row r="39" spans="1:9" ht="16.5" x14ac:dyDescent="0.3">
      <c r="A39" s="6" t="s">
        <v>35</v>
      </c>
      <c r="B39" s="6" t="s">
        <v>54</v>
      </c>
      <c r="C39" s="1" t="s">
        <v>55</v>
      </c>
      <c r="D39" s="1" t="s">
        <v>9</v>
      </c>
      <c r="E39" s="7">
        <v>21</v>
      </c>
      <c r="F39" s="6">
        <v>65</v>
      </c>
      <c r="G39" s="5">
        <f>F39/12*E39</f>
        <v>113.75</v>
      </c>
      <c r="H39" s="4">
        <f t="shared" si="0"/>
        <v>792.75</v>
      </c>
    </row>
    <row r="40" spans="1:9" ht="16.5" x14ac:dyDescent="0.3">
      <c r="A40" s="1" t="s">
        <v>56</v>
      </c>
      <c r="B40" s="3"/>
      <c r="C40" s="1" t="s">
        <v>57</v>
      </c>
      <c r="D40" s="1" t="s">
        <v>9</v>
      </c>
      <c r="E40" s="1">
        <v>22</v>
      </c>
      <c r="F40" s="1">
        <v>158</v>
      </c>
      <c r="G40" s="4">
        <v>251</v>
      </c>
      <c r="H40" s="4">
        <f t="shared" si="0"/>
        <v>830.5</v>
      </c>
    </row>
    <row r="41" spans="1:9" ht="16.5" x14ac:dyDescent="0.3">
      <c r="A41" s="1" t="s">
        <v>58</v>
      </c>
      <c r="B41" s="3"/>
      <c r="C41" s="1" t="s">
        <v>57</v>
      </c>
      <c r="D41" s="1" t="s">
        <v>9</v>
      </c>
      <c r="E41" s="1">
        <v>22</v>
      </c>
      <c r="F41" s="1">
        <v>476</v>
      </c>
      <c r="G41" s="4">
        <v>870</v>
      </c>
      <c r="H41" s="4">
        <f t="shared" si="0"/>
        <v>830.5</v>
      </c>
    </row>
    <row r="42" spans="1:9" ht="16.5" x14ac:dyDescent="0.3">
      <c r="A42" s="1" t="s">
        <v>44</v>
      </c>
      <c r="B42" s="3"/>
      <c r="C42" s="1" t="s">
        <v>57</v>
      </c>
      <c r="D42" s="1" t="s">
        <v>9</v>
      </c>
      <c r="E42" s="1">
        <v>22</v>
      </c>
      <c r="F42" s="1">
        <v>77</v>
      </c>
      <c r="G42" s="4">
        <v>296</v>
      </c>
      <c r="H42" s="4">
        <f t="shared" si="0"/>
        <v>830.5</v>
      </c>
      <c r="I42">
        <f>173/2.54</f>
        <v>68.110236220472444</v>
      </c>
    </row>
    <row r="43" spans="1:9" ht="16.5" x14ac:dyDescent="0.3">
      <c r="A43" s="1" t="s">
        <v>59</v>
      </c>
      <c r="B43" s="3"/>
      <c r="C43" s="1" t="s">
        <v>57</v>
      </c>
      <c r="D43" s="1" t="s">
        <v>9</v>
      </c>
      <c r="E43" s="1">
        <v>21</v>
      </c>
      <c r="F43" s="1">
        <v>58</v>
      </c>
      <c r="G43" s="4">
        <v>94.3</v>
      </c>
      <c r="H43" s="4">
        <f t="shared" si="0"/>
        <v>792.75</v>
      </c>
    </row>
    <row r="44" spans="1:9" ht="16.5" x14ac:dyDescent="0.3">
      <c r="A44" s="1" t="s">
        <v>60</v>
      </c>
      <c r="B44" s="3"/>
      <c r="C44" s="1" t="s">
        <v>57</v>
      </c>
      <c r="D44" s="1" t="s">
        <v>9</v>
      </c>
      <c r="E44" s="1">
        <v>22</v>
      </c>
      <c r="F44" s="1">
        <v>9</v>
      </c>
      <c r="G44" s="4">
        <v>16.5</v>
      </c>
      <c r="H44" s="4">
        <f t="shared" si="0"/>
        <v>830.5</v>
      </c>
    </row>
    <row r="45" spans="1:9" ht="16.5" x14ac:dyDescent="0.3">
      <c r="A45" s="1" t="s">
        <v>61</v>
      </c>
      <c r="B45" s="1" t="s">
        <v>62</v>
      </c>
      <c r="C45" s="1" t="s">
        <v>62</v>
      </c>
      <c r="D45" s="1" t="s">
        <v>9</v>
      </c>
      <c r="E45" s="1">
        <v>20.95</v>
      </c>
      <c r="F45" s="1">
        <v>25</v>
      </c>
      <c r="G45" s="5">
        <f>E45/12*F45</f>
        <v>43.645833333333336</v>
      </c>
      <c r="H45" s="4">
        <f t="shared" si="0"/>
        <v>790.86250000000007</v>
      </c>
    </row>
    <row r="46" spans="1:9" ht="16.5" x14ac:dyDescent="0.3">
      <c r="A46" s="1" t="s">
        <v>63</v>
      </c>
      <c r="B46" s="1" t="s">
        <v>62</v>
      </c>
      <c r="C46" s="1" t="s">
        <v>62</v>
      </c>
      <c r="D46" s="1" t="s">
        <v>9</v>
      </c>
      <c r="E46" s="1">
        <v>16.25</v>
      </c>
      <c r="F46" s="1">
        <v>128</v>
      </c>
      <c r="G46" s="5">
        <f>E46/12*F46</f>
        <v>173.33333333333334</v>
      </c>
      <c r="H46" s="4">
        <f t="shared" si="0"/>
        <v>613.4375</v>
      </c>
    </row>
    <row r="47" spans="1:9" ht="16.5" x14ac:dyDescent="0.3">
      <c r="A47" s="1" t="s">
        <v>33</v>
      </c>
      <c r="B47" s="3"/>
      <c r="C47" s="1" t="s">
        <v>62</v>
      </c>
      <c r="D47" s="1" t="s">
        <v>9</v>
      </c>
      <c r="E47" s="1">
        <v>11.67</v>
      </c>
      <c r="F47" s="1">
        <v>17</v>
      </c>
      <c r="G47" s="5">
        <v>16.532499999999999</v>
      </c>
      <c r="H47" s="4">
        <f t="shared" si="0"/>
        <v>440.54250000000002</v>
      </c>
    </row>
    <row r="48" spans="1:9" ht="16.5" x14ac:dyDescent="0.3">
      <c r="A48" s="1" t="s">
        <v>63</v>
      </c>
      <c r="B48" s="1" t="s">
        <v>64</v>
      </c>
      <c r="C48" s="1" t="s">
        <v>64</v>
      </c>
      <c r="D48" s="1" t="s">
        <v>9</v>
      </c>
      <c r="E48" s="1">
        <v>18.28</v>
      </c>
      <c r="F48" s="1">
        <v>666</v>
      </c>
      <c r="G48" s="5">
        <f>E48/12*F48</f>
        <v>1014.5400000000001</v>
      </c>
      <c r="H48" s="4">
        <f t="shared" si="0"/>
        <v>690.07</v>
      </c>
    </row>
    <row r="49" spans="1:8" ht="16.5" x14ac:dyDescent="0.3">
      <c r="A49" s="1" t="s">
        <v>40</v>
      </c>
      <c r="B49" s="3"/>
      <c r="C49" s="1" t="s">
        <v>65</v>
      </c>
      <c r="D49" s="1" t="s">
        <v>9</v>
      </c>
      <c r="E49" s="1">
        <v>15</v>
      </c>
      <c r="F49" s="1">
        <v>74</v>
      </c>
      <c r="G49" s="5">
        <v>92.5</v>
      </c>
      <c r="H49" s="4">
        <f t="shared" si="0"/>
        <v>566.25</v>
      </c>
    </row>
    <row r="50" spans="1:8" ht="16.5" x14ac:dyDescent="0.3">
      <c r="A50" s="1" t="s">
        <v>46</v>
      </c>
      <c r="B50" s="3"/>
      <c r="C50" s="1" t="s">
        <v>65</v>
      </c>
      <c r="D50" s="1" t="s">
        <v>9</v>
      </c>
      <c r="E50" s="1">
        <v>11</v>
      </c>
      <c r="F50" s="1">
        <v>1124</v>
      </c>
      <c r="G50" s="4">
        <v>1030</v>
      </c>
      <c r="H50" s="4">
        <f t="shared" si="0"/>
        <v>415.25</v>
      </c>
    </row>
    <row r="51" spans="1:8" ht="16.5" x14ac:dyDescent="0.3">
      <c r="A51" s="1" t="s">
        <v>52</v>
      </c>
      <c r="B51" s="3"/>
      <c r="C51" s="1" t="s">
        <v>65</v>
      </c>
      <c r="D51" s="1" t="s">
        <v>9</v>
      </c>
      <c r="E51" s="1">
        <v>20</v>
      </c>
      <c r="F51" s="1">
        <v>44</v>
      </c>
      <c r="G51" s="4">
        <v>73.333333333333343</v>
      </c>
      <c r="H51" s="4">
        <f t="shared" si="0"/>
        <v>755</v>
      </c>
    </row>
    <row r="52" spans="1:8" ht="16.5" x14ac:dyDescent="0.3">
      <c r="A52" s="1" t="s">
        <v>66</v>
      </c>
      <c r="B52" s="3"/>
      <c r="C52" s="1" t="s">
        <v>65</v>
      </c>
      <c r="D52" s="1" t="s">
        <v>9</v>
      </c>
      <c r="E52" s="1">
        <v>20</v>
      </c>
      <c r="F52" s="1">
        <v>30</v>
      </c>
      <c r="G52" s="4">
        <v>50</v>
      </c>
      <c r="H52" s="4">
        <f t="shared" si="0"/>
        <v>755</v>
      </c>
    </row>
    <row r="53" spans="1:8" ht="16.5" x14ac:dyDescent="0.3">
      <c r="A53" s="1" t="s">
        <v>67</v>
      </c>
      <c r="B53" s="3"/>
      <c r="C53" s="1" t="s">
        <v>65</v>
      </c>
      <c r="D53" s="1" t="s">
        <v>9</v>
      </c>
      <c r="E53" s="1">
        <v>20</v>
      </c>
      <c r="F53" s="1">
        <v>178</v>
      </c>
      <c r="G53" s="4">
        <v>296.66666666666669</v>
      </c>
      <c r="H53" s="4">
        <f t="shared" si="0"/>
        <v>755</v>
      </c>
    </row>
    <row r="54" spans="1:8" ht="16.5" x14ac:dyDescent="0.3">
      <c r="A54" s="1" t="s">
        <v>68</v>
      </c>
      <c r="B54" s="3"/>
      <c r="C54" s="1" t="s">
        <v>65</v>
      </c>
      <c r="D54" s="1" t="s">
        <v>9</v>
      </c>
      <c r="E54" s="1">
        <v>20</v>
      </c>
      <c r="F54" s="1">
        <v>18</v>
      </c>
      <c r="G54" s="4">
        <v>30</v>
      </c>
      <c r="H54" s="4">
        <f t="shared" si="0"/>
        <v>755</v>
      </c>
    </row>
    <row r="55" spans="1:8" ht="16.5" x14ac:dyDescent="0.3">
      <c r="A55" s="1" t="s">
        <v>59</v>
      </c>
      <c r="B55" s="3"/>
      <c r="C55" s="1" t="s">
        <v>65</v>
      </c>
      <c r="D55" s="1" t="s">
        <v>9</v>
      </c>
      <c r="E55" s="1">
        <v>20</v>
      </c>
      <c r="F55" s="1">
        <v>30</v>
      </c>
      <c r="G55" s="4">
        <v>50</v>
      </c>
      <c r="H55" s="4">
        <f t="shared" si="0"/>
        <v>755</v>
      </c>
    </row>
    <row r="56" spans="1:8" ht="16.5" x14ac:dyDescent="0.3">
      <c r="A56" s="1" t="s">
        <v>69</v>
      </c>
      <c r="B56" s="3"/>
      <c r="C56" s="1" t="s">
        <v>65</v>
      </c>
      <c r="D56" s="1" t="s">
        <v>9</v>
      </c>
      <c r="E56" s="8">
        <v>20</v>
      </c>
      <c r="F56" s="8">
        <v>11</v>
      </c>
      <c r="G56" s="9">
        <v>18.333333333333336</v>
      </c>
      <c r="H56" s="4">
        <f t="shared" si="0"/>
        <v>755</v>
      </c>
    </row>
    <row r="57" spans="1:8" ht="16.5" x14ac:dyDescent="0.3">
      <c r="A57" s="10" t="s">
        <v>70</v>
      </c>
      <c r="C57" s="10" t="s">
        <v>65</v>
      </c>
      <c r="D57" s="10" t="s">
        <v>9</v>
      </c>
      <c r="E57" s="1">
        <v>20</v>
      </c>
      <c r="F57" s="1">
        <v>36</v>
      </c>
      <c r="G57" s="4">
        <v>60</v>
      </c>
      <c r="H57" s="4">
        <f t="shared" si="0"/>
        <v>755</v>
      </c>
    </row>
    <row r="58" spans="1:8" ht="16.5" x14ac:dyDescent="0.3">
      <c r="A58" s="1" t="s">
        <v>50</v>
      </c>
      <c r="C58" s="1" t="s">
        <v>65</v>
      </c>
      <c r="D58" s="1" t="s">
        <v>9</v>
      </c>
      <c r="E58" s="1">
        <v>18</v>
      </c>
      <c r="F58" s="1">
        <v>406</v>
      </c>
      <c r="G58" s="4">
        <v>609</v>
      </c>
      <c r="H58" s="4">
        <f t="shared" si="0"/>
        <v>679.5</v>
      </c>
    </row>
    <row r="59" spans="1:8" ht="16.5" x14ac:dyDescent="0.3">
      <c r="A59" s="1" t="s">
        <v>23</v>
      </c>
      <c r="B59" s="11" t="s">
        <v>71</v>
      </c>
      <c r="C59" s="8" t="s">
        <v>65</v>
      </c>
      <c r="D59" s="8" t="s">
        <v>9</v>
      </c>
      <c r="E59" s="12">
        <v>15</v>
      </c>
      <c r="F59" s="13">
        <v>37</v>
      </c>
      <c r="G59" s="14">
        <f>F59/12*E59</f>
        <v>46.25</v>
      </c>
      <c r="H59" s="9">
        <f t="shared" si="0"/>
        <v>566.25</v>
      </c>
    </row>
    <row r="60" spans="1:8" ht="15.75" x14ac:dyDescent="0.25">
      <c r="A60" s="40" t="s">
        <v>72</v>
      </c>
      <c r="B60" s="41"/>
      <c r="C60" s="41"/>
      <c r="D60" s="42"/>
      <c r="E60" s="7"/>
      <c r="F60" s="5">
        <f>SUM(F2:F59)</f>
        <v>9678</v>
      </c>
      <c r="G60" s="5">
        <f>SUM(G2:G59)</f>
        <v>14365.9375</v>
      </c>
      <c r="H60" s="3"/>
    </row>
    <row r="61" spans="1:8" ht="15.75" x14ac:dyDescent="0.25">
      <c r="A61" s="15"/>
      <c r="B61" s="16"/>
      <c r="C61" s="16"/>
      <c r="D61" s="17"/>
      <c r="E61" s="18"/>
      <c r="F61" s="19"/>
      <c r="G61" s="19"/>
    </row>
    <row r="62" spans="1:8" ht="16.5" x14ac:dyDescent="0.3">
      <c r="A62" s="1" t="s">
        <v>73</v>
      </c>
      <c r="C62" s="1" t="s">
        <v>74</v>
      </c>
      <c r="D62" s="1" t="s">
        <v>9</v>
      </c>
      <c r="E62" s="1">
        <v>18</v>
      </c>
      <c r="F62" s="1">
        <v>39</v>
      </c>
      <c r="G62" s="4">
        <v>58.5</v>
      </c>
      <c r="H62" s="4">
        <f t="shared" si="0"/>
        <v>679.5</v>
      </c>
    </row>
    <row r="63" spans="1:8" ht="16.5" x14ac:dyDescent="0.3">
      <c r="A63" s="1" t="s">
        <v>56</v>
      </c>
      <c r="C63" s="1" t="s">
        <v>74</v>
      </c>
      <c r="D63" s="1" t="s">
        <v>9</v>
      </c>
      <c r="E63" s="1">
        <v>18</v>
      </c>
      <c r="F63" s="1">
        <v>211</v>
      </c>
      <c r="G63" s="4">
        <v>316.5</v>
      </c>
      <c r="H63" s="4">
        <f t="shared" si="0"/>
        <v>679.5</v>
      </c>
    </row>
    <row r="64" spans="1:8" ht="16.5" x14ac:dyDescent="0.3">
      <c r="A64" s="1" t="s">
        <v>53</v>
      </c>
      <c r="C64" s="1" t="s">
        <v>74</v>
      </c>
      <c r="D64" s="1" t="s">
        <v>9</v>
      </c>
      <c r="E64" s="1">
        <v>18</v>
      </c>
      <c r="F64" s="1">
        <v>84</v>
      </c>
      <c r="G64" s="4">
        <v>126</v>
      </c>
      <c r="H64" s="4">
        <f t="shared" si="0"/>
        <v>679.5</v>
      </c>
    </row>
    <row r="65" spans="1:8" ht="16.5" x14ac:dyDescent="0.3">
      <c r="A65" s="1" t="s">
        <v>75</v>
      </c>
      <c r="C65" s="1" t="s">
        <v>76</v>
      </c>
      <c r="D65" s="1" t="s">
        <v>9</v>
      </c>
      <c r="E65" s="1">
        <v>18</v>
      </c>
      <c r="F65" s="1">
        <v>66</v>
      </c>
      <c r="G65" s="4">
        <v>99</v>
      </c>
      <c r="H65" s="4">
        <f t="shared" si="0"/>
        <v>679.5</v>
      </c>
    </row>
    <row r="66" spans="1:8" ht="16.5" x14ac:dyDescent="0.3">
      <c r="A66" s="6" t="s">
        <v>77</v>
      </c>
      <c r="B66" s="11" t="s">
        <v>78</v>
      </c>
      <c r="C66" s="1" t="s">
        <v>79</v>
      </c>
      <c r="D66" s="1" t="s">
        <v>9</v>
      </c>
      <c r="E66" s="7">
        <v>17</v>
      </c>
      <c r="F66" s="6">
        <v>1193</v>
      </c>
      <c r="G66" s="5">
        <f>F66/12*E66</f>
        <v>1690.0833333333335</v>
      </c>
      <c r="H66" s="4">
        <f t="shared" si="0"/>
        <v>641.75</v>
      </c>
    </row>
    <row r="67" spans="1:8" ht="16.5" x14ac:dyDescent="0.3">
      <c r="A67" s="6" t="s">
        <v>80</v>
      </c>
      <c r="B67" s="11" t="s">
        <v>78</v>
      </c>
      <c r="C67" s="1" t="s">
        <v>79</v>
      </c>
      <c r="D67" s="1" t="s">
        <v>9</v>
      </c>
      <c r="E67" s="7">
        <v>17</v>
      </c>
      <c r="F67" s="6">
        <v>155</v>
      </c>
      <c r="G67" s="5">
        <f>F67/12*E67</f>
        <v>219.58333333333331</v>
      </c>
      <c r="H67" s="4">
        <f t="shared" ref="H67:H130" si="1">E67*453/12</f>
        <v>641.75</v>
      </c>
    </row>
    <row r="68" spans="1:8" ht="16.5" x14ac:dyDescent="0.3">
      <c r="A68" s="6" t="s">
        <v>80</v>
      </c>
      <c r="B68" s="11" t="s">
        <v>81</v>
      </c>
      <c r="C68" s="1" t="s">
        <v>82</v>
      </c>
      <c r="D68" s="1" t="s">
        <v>9</v>
      </c>
      <c r="E68" s="7">
        <v>17</v>
      </c>
      <c r="F68" s="6">
        <v>135</v>
      </c>
      <c r="G68" s="5">
        <f>F68/12*E68</f>
        <v>191.25</v>
      </c>
      <c r="H68" s="4">
        <f t="shared" si="1"/>
        <v>641.75</v>
      </c>
    </row>
    <row r="69" spans="1:8" ht="16.5" x14ac:dyDescent="0.3">
      <c r="A69" s="1" t="s">
        <v>83</v>
      </c>
      <c r="C69" s="1" t="s">
        <v>84</v>
      </c>
      <c r="D69" s="1" t="s">
        <v>9</v>
      </c>
      <c r="E69" s="1">
        <v>11.41</v>
      </c>
      <c r="F69" s="1">
        <v>45</v>
      </c>
      <c r="G69" s="5">
        <v>42.787500000000001</v>
      </c>
      <c r="H69" s="4">
        <f t="shared" si="1"/>
        <v>430.72750000000002</v>
      </c>
    </row>
    <row r="70" spans="1:8" ht="16.5" x14ac:dyDescent="0.3">
      <c r="A70" s="1" t="s">
        <v>69</v>
      </c>
      <c r="C70" s="1" t="s">
        <v>85</v>
      </c>
      <c r="D70" s="1" t="s">
        <v>9</v>
      </c>
      <c r="E70" s="1">
        <v>20</v>
      </c>
      <c r="F70" s="1">
        <v>36</v>
      </c>
      <c r="G70" s="5">
        <f>E70/12*F70</f>
        <v>60</v>
      </c>
      <c r="H70" s="4">
        <f t="shared" si="1"/>
        <v>755</v>
      </c>
    </row>
    <row r="71" spans="1:8" ht="16.5" x14ac:dyDescent="0.3">
      <c r="A71" s="1" t="s">
        <v>7</v>
      </c>
      <c r="C71" s="1" t="s">
        <v>86</v>
      </c>
      <c r="D71" s="1" t="s">
        <v>9</v>
      </c>
      <c r="E71" s="1">
        <v>13.88</v>
      </c>
      <c r="F71" s="1">
        <v>40</v>
      </c>
      <c r="G71" s="4">
        <v>46.266666666666666</v>
      </c>
      <c r="H71" s="4">
        <f t="shared" si="1"/>
        <v>523.97</v>
      </c>
    </row>
    <row r="72" spans="1:8" ht="16.5" x14ac:dyDescent="0.3">
      <c r="A72" s="1" t="s">
        <v>87</v>
      </c>
      <c r="C72" s="1" t="s">
        <v>88</v>
      </c>
      <c r="D72" s="1" t="s">
        <v>9</v>
      </c>
      <c r="E72" s="1">
        <v>15</v>
      </c>
      <c r="F72" s="1">
        <v>79</v>
      </c>
      <c r="G72" s="5">
        <v>1</v>
      </c>
      <c r="H72" s="4">
        <f t="shared" si="1"/>
        <v>566.25</v>
      </c>
    </row>
    <row r="73" spans="1:8" ht="16.5" x14ac:dyDescent="0.3">
      <c r="A73" s="1" t="s">
        <v>89</v>
      </c>
      <c r="C73" s="1" t="s">
        <v>90</v>
      </c>
      <c r="D73" s="1" t="s">
        <v>9</v>
      </c>
      <c r="E73" s="1">
        <v>13.2</v>
      </c>
      <c r="F73" s="1">
        <v>124</v>
      </c>
      <c r="G73" s="5">
        <v>136.39999999999998</v>
      </c>
      <c r="H73" s="4">
        <f t="shared" si="1"/>
        <v>498.29999999999995</v>
      </c>
    </row>
    <row r="74" spans="1:8" ht="16.5" x14ac:dyDescent="0.3">
      <c r="A74" s="1" t="s">
        <v>61</v>
      </c>
      <c r="B74" s="10" t="s">
        <v>91</v>
      </c>
      <c r="C74" s="1" t="str">
        <f>B74</f>
        <v>70X140</v>
      </c>
      <c r="D74" s="1" t="s">
        <v>9</v>
      </c>
      <c r="E74" s="1">
        <v>14.26</v>
      </c>
      <c r="F74" s="1">
        <v>240</v>
      </c>
      <c r="G74" s="5">
        <f>E74/12*F74</f>
        <v>285.2</v>
      </c>
      <c r="H74" s="4">
        <f t="shared" si="1"/>
        <v>538.31499999999994</v>
      </c>
    </row>
    <row r="75" spans="1:8" ht="16.5" x14ac:dyDescent="0.3">
      <c r="A75" s="1" t="s">
        <v>23</v>
      </c>
      <c r="B75" s="10" t="s">
        <v>91</v>
      </c>
      <c r="C75" s="1" t="str">
        <f>B75</f>
        <v>70X140</v>
      </c>
      <c r="D75" s="1" t="s">
        <v>9</v>
      </c>
      <c r="E75" s="1">
        <v>11.67</v>
      </c>
      <c r="F75" s="1">
        <v>850</v>
      </c>
      <c r="G75" s="5">
        <f>E75/12*F75</f>
        <v>826.625</v>
      </c>
      <c r="H75" s="4">
        <f t="shared" si="1"/>
        <v>440.54250000000002</v>
      </c>
    </row>
    <row r="76" spans="1:8" ht="16.5" x14ac:dyDescent="0.3">
      <c r="A76" s="1" t="s">
        <v>63</v>
      </c>
      <c r="B76" s="10" t="s">
        <v>91</v>
      </c>
      <c r="C76" s="1" t="str">
        <f>B76</f>
        <v>70X140</v>
      </c>
      <c r="D76" s="1" t="s">
        <v>9</v>
      </c>
      <c r="E76" s="1">
        <v>10.8</v>
      </c>
      <c r="F76" s="1">
        <f>1178+163</f>
        <v>1341</v>
      </c>
      <c r="G76" s="5">
        <f>E76/12*F76</f>
        <v>1206.9000000000001</v>
      </c>
      <c r="H76" s="4">
        <f t="shared" si="1"/>
        <v>407.70000000000005</v>
      </c>
    </row>
    <row r="77" spans="1:8" ht="16.5" x14ac:dyDescent="0.3">
      <c r="A77" s="1" t="s">
        <v>92</v>
      </c>
      <c r="B77" s="10" t="s">
        <v>91</v>
      </c>
      <c r="C77" s="1" t="str">
        <f>B77</f>
        <v>70X140</v>
      </c>
      <c r="D77" s="1" t="s">
        <v>9</v>
      </c>
      <c r="E77" s="1">
        <v>10.37</v>
      </c>
      <c r="F77" s="1">
        <v>235</v>
      </c>
      <c r="G77" s="5">
        <f>E77/12*F77</f>
        <v>203.07916666666665</v>
      </c>
      <c r="H77" s="4">
        <f t="shared" si="1"/>
        <v>391.46749999999997</v>
      </c>
    </row>
    <row r="78" spans="1:8" ht="16.5" x14ac:dyDescent="0.3">
      <c r="A78" s="1" t="s">
        <v>93</v>
      </c>
      <c r="C78" s="1" t="s">
        <v>91</v>
      </c>
      <c r="D78" s="1" t="s">
        <v>9</v>
      </c>
      <c r="E78" s="1">
        <v>11</v>
      </c>
      <c r="F78" s="1">
        <v>115</v>
      </c>
      <c r="G78" s="5">
        <v>105.41666666666666</v>
      </c>
      <c r="H78" s="4">
        <f t="shared" si="1"/>
        <v>415.25</v>
      </c>
    </row>
    <row r="79" spans="1:8" ht="16.5" x14ac:dyDescent="0.3">
      <c r="A79" s="1" t="s">
        <v>94</v>
      </c>
      <c r="C79" s="1" t="s">
        <v>91</v>
      </c>
      <c r="D79" s="1" t="s">
        <v>9</v>
      </c>
      <c r="E79" s="1">
        <v>11.67</v>
      </c>
      <c r="F79" s="1">
        <v>181</v>
      </c>
      <c r="G79" s="5">
        <v>176.02250000000001</v>
      </c>
      <c r="H79" s="4">
        <f t="shared" si="1"/>
        <v>440.54250000000002</v>
      </c>
    </row>
    <row r="80" spans="1:8" ht="16.5" x14ac:dyDescent="0.3">
      <c r="A80" s="1" t="s">
        <v>95</v>
      </c>
      <c r="C80" s="1" t="s">
        <v>91</v>
      </c>
      <c r="D80" s="1" t="s">
        <v>9</v>
      </c>
      <c r="E80" s="1">
        <v>11</v>
      </c>
      <c r="F80" s="1">
        <v>48</v>
      </c>
      <c r="G80" s="5">
        <v>44</v>
      </c>
      <c r="H80" s="4">
        <f t="shared" si="1"/>
        <v>415.25</v>
      </c>
    </row>
    <row r="81" spans="1:8" ht="16.5" x14ac:dyDescent="0.3">
      <c r="A81" s="1" t="s">
        <v>96</v>
      </c>
      <c r="C81" s="1" t="s">
        <v>91</v>
      </c>
      <c r="D81" s="1" t="s">
        <v>9</v>
      </c>
      <c r="E81" s="1">
        <v>11</v>
      </c>
      <c r="F81" s="1">
        <v>21</v>
      </c>
      <c r="G81" s="5">
        <v>19.25</v>
      </c>
      <c r="H81" s="4">
        <f t="shared" si="1"/>
        <v>415.25</v>
      </c>
    </row>
    <row r="82" spans="1:8" ht="16.5" x14ac:dyDescent="0.3">
      <c r="A82" s="1" t="s">
        <v>97</v>
      </c>
      <c r="C82" s="1" t="s">
        <v>91</v>
      </c>
      <c r="D82" s="1" t="s">
        <v>9</v>
      </c>
      <c r="E82" s="1">
        <v>11</v>
      </c>
      <c r="F82" s="1">
        <v>16</v>
      </c>
      <c r="G82" s="5">
        <v>14.666666666666666</v>
      </c>
      <c r="H82" s="4">
        <f t="shared" si="1"/>
        <v>415.25</v>
      </c>
    </row>
    <row r="83" spans="1:8" ht="16.5" x14ac:dyDescent="0.3">
      <c r="A83" s="1" t="s">
        <v>98</v>
      </c>
      <c r="C83" s="1" t="s">
        <v>91</v>
      </c>
      <c r="D83" s="1" t="s">
        <v>9</v>
      </c>
      <c r="E83" s="1">
        <v>11</v>
      </c>
      <c r="F83" s="1">
        <v>198</v>
      </c>
      <c r="G83" s="5">
        <v>181.5</v>
      </c>
      <c r="H83" s="4">
        <f t="shared" si="1"/>
        <v>415.25</v>
      </c>
    </row>
    <row r="84" spans="1:8" ht="16.5" x14ac:dyDescent="0.3">
      <c r="A84" s="1" t="s">
        <v>61</v>
      </c>
      <c r="C84" s="1" t="s">
        <v>91</v>
      </c>
      <c r="D84" s="1" t="s">
        <v>9</v>
      </c>
      <c r="E84" s="1">
        <v>12.19</v>
      </c>
      <c r="F84" s="1">
        <v>48</v>
      </c>
      <c r="G84" s="5">
        <f>E84/12*F84</f>
        <v>48.760000000000005</v>
      </c>
      <c r="H84" s="4">
        <f t="shared" si="1"/>
        <v>460.17249999999996</v>
      </c>
    </row>
    <row r="85" spans="1:8" ht="16.5" x14ac:dyDescent="0.3">
      <c r="A85" s="1" t="s">
        <v>24</v>
      </c>
      <c r="C85" s="1" t="s">
        <v>91</v>
      </c>
      <c r="D85" s="1" t="s">
        <v>9</v>
      </c>
      <c r="E85" s="1">
        <v>14.26</v>
      </c>
      <c r="F85" s="1">
        <v>532</v>
      </c>
      <c r="G85" s="5">
        <f>E85/12*F85</f>
        <v>632.19333333333327</v>
      </c>
      <c r="H85" s="4">
        <f t="shared" si="1"/>
        <v>538.31499999999994</v>
      </c>
    </row>
    <row r="86" spans="1:8" ht="16.5" x14ac:dyDescent="0.3">
      <c r="A86" s="1" t="s">
        <v>99</v>
      </c>
      <c r="C86" s="1" t="s">
        <v>91</v>
      </c>
      <c r="D86" s="1" t="s">
        <v>9</v>
      </c>
      <c r="E86" s="1">
        <v>11.67</v>
      </c>
      <c r="F86" s="1">
        <v>802</v>
      </c>
      <c r="G86" s="5">
        <f>E86/12*F86</f>
        <v>779.94500000000005</v>
      </c>
      <c r="H86" s="4">
        <f t="shared" si="1"/>
        <v>440.54250000000002</v>
      </c>
    </row>
    <row r="87" spans="1:8" ht="16.5" x14ac:dyDescent="0.3">
      <c r="A87" s="1" t="s">
        <v>63</v>
      </c>
      <c r="C87" s="1" t="s">
        <v>91</v>
      </c>
      <c r="D87" s="1" t="s">
        <v>9</v>
      </c>
      <c r="E87" s="1">
        <v>10.37</v>
      </c>
      <c r="F87" s="1">
        <v>144</v>
      </c>
      <c r="G87" s="5">
        <f>E87/12*F87</f>
        <v>124.44</v>
      </c>
      <c r="H87" s="4">
        <f t="shared" si="1"/>
        <v>391.46749999999997</v>
      </c>
    </row>
    <row r="88" spans="1:8" ht="16.5" x14ac:dyDescent="0.3">
      <c r="A88" s="1" t="s">
        <v>17</v>
      </c>
      <c r="C88" s="1" t="s">
        <v>91</v>
      </c>
      <c r="D88" s="1" t="s">
        <v>9</v>
      </c>
      <c r="E88" s="1">
        <v>8.67</v>
      </c>
      <c r="F88" s="1">
        <v>594</v>
      </c>
      <c r="G88" s="5">
        <f>E88/12*F88</f>
        <v>429.16500000000002</v>
      </c>
      <c r="H88" s="4">
        <f t="shared" si="1"/>
        <v>327.29249999999996</v>
      </c>
    </row>
    <row r="89" spans="1:8" ht="16.5" x14ac:dyDescent="0.3">
      <c r="A89" s="1" t="s">
        <v>83</v>
      </c>
      <c r="C89" s="1" t="s">
        <v>91</v>
      </c>
      <c r="D89" s="1" t="s">
        <v>9</v>
      </c>
      <c r="E89" s="1">
        <v>11.67</v>
      </c>
      <c r="F89" s="1">
        <v>48</v>
      </c>
      <c r="G89" s="5">
        <v>46.68</v>
      </c>
      <c r="H89" s="4">
        <f t="shared" si="1"/>
        <v>440.54250000000002</v>
      </c>
    </row>
    <row r="90" spans="1:8" ht="16.5" x14ac:dyDescent="0.3">
      <c r="A90" s="1" t="s">
        <v>100</v>
      </c>
      <c r="C90" s="1" t="s">
        <v>91</v>
      </c>
      <c r="D90" s="1" t="s">
        <v>9</v>
      </c>
      <c r="E90" s="1">
        <v>10.87</v>
      </c>
      <c r="F90" s="1">
        <v>1068</v>
      </c>
      <c r="G90" s="5">
        <v>967.43</v>
      </c>
      <c r="H90" s="4">
        <f t="shared" si="1"/>
        <v>410.34249999999997</v>
      </c>
    </row>
    <row r="91" spans="1:8" ht="16.5" x14ac:dyDescent="0.3">
      <c r="A91" s="1" t="s">
        <v>25</v>
      </c>
      <c r="C91" s="1" t="s">
        <v>91</v>
      </c>
      <c r="D91" s="1" t="s">
        <v>9</v>
      </c>
      <c r="E91" s="1">
        <v>10.87</v>
      </c>
      <c r="F91" s="1">
        <v>884</v>
      </c>
      <c r="G91" s="5">
        <v>800.75666666666666</v>
      </c>
      <c r="H91" s="4">
        <f t="shared" si="1"/>
        <v>410.34249999999997</v>
      </c>
    </row>
    <row r="92" spans="1:8" ht="16.5" x14ac:dyDescent="0.3">
      <c r="A92" s="1" t="s">
        <v>101</v>
      </c>
      <c r="C92" s="1" t="s">
        <v>91</v>
      </c>
      <c r="D92" s="1" t="s">
        <v>9</v>
      </c>
      <c r="E92" s="1">
        <v>11.67</v>
      </c>
      <c r="F92" s="1">
        <v>145</v>
      </c>
      <c r="G92" s="5">
        <v>195.2</v>
      </c>
      <c r="H92" s="4">
        <f t="shared" si="1"/>
        <v>440.54250000000002</v>
      </c>
    </row>
    <row r="93" spans="1:8" ht="16.5" x14ac:dyDescent="0.3">
      <c r="A93" s="1" t="s">
        <v>40</v>
      </c>
      <c r="C93" s="1" t="s">
        <v>102</v>
      </c>
      <c r="D93" s="1" t="s">
        <v>9</v>
      </c>
      <c r="E93" s="1">
        <v>17</v>
      </c>
      <c r="F93" s="1">
        <v>30</v>
      </c>
      <c r="G93" s="5">
        <v>42.5</v>
      </c>
      <c r="H93" s="4">
        <f t="shared" si="1"/>
        <v>641.75</v>
      </c>
    </row>
    <row r="94" spans="1:8" ht="16.5" x14ac:dyDescent="0.3">
      <c r="A94" s="1" t="s">
        <v>35</v>
      </c>
      <c r="C94" s="1" t="s">
        <v>91</v>
      </c>
      <c r="D94" s="1" t="s">
        <v>9</v>
      </c>
      <c r="E94" s="1">
        <v>14.73</v>
      </c>
      <c r="F94" s="1">
        <v>17</v>
      </c>
      <c r="G94" s="4">
        <v>20.8675</v>
      </c>
      <c r="H94" s="4">
        <f t="shared" si="1"/>
        <v>556.0575</v>
      </c>
    </row>
    <row r="95" spans="1:8" ht="16.5" x14ac:dyDescent="0.3">
      <c r="A95" s="1" t="s">
        <v>28</v>
      </c>
      <c r="C95" s="1" t="s">
        <v>91</v>
      </c>
      <c r="D95" s="1" t="s">
        <v>9</v>
      </c>
      <c r="E95" s="1">
        <v>11.67</v>
      </c>
      <c r="F95" s="1">
        <v>72</v>
      </c>
      <c r="G95" s="4">
        <v>70.02</v>
      </c>
      <c r="H95" s="4">
        <f t="shared" si="1"/>
        <v>440.54250000000002</v>
      </c>
    </row>
    <row r="96" spans="1:8" ht="16.5" x14ac:dyDescent="0.3">
      <c r="A96" s="1" t="s">
        <v>48</v>
      </c>
      <c r="C96" s="1" t="s">
        <v>91</v>
      </c>
      <c r="D96" s="1" t="s">
        <v>9</v>
      </c>
      <c r="E96" s="1">
        <v>11</v>
      </c>
      <c r="F96" s="1">
        <v>263</v>
      </c>
      <c r="G96" s="4">
        <v>241.08333333333331</v>
      </c>
      <c r="H96" s="4">
        <f t="shared" si="1"/>
        <v>415.25</v>
      </c>
    </row>
    <row r="97" spans="1:8" ht="16.5" x14ac:dyDescent="0.3">
      <c r="A97" s="1" t="s">
        <v>103</v>
      </c>
      <c r="C97" s="1" t="s">
        <v>91</v>
      </c>
      <c r="D97" s="1" t="s">
        <v>104</v>
      </c>
      <c r="E97" s="1">
        <v>11.67</v>
      </c>
      <c r="F97" s="1">
        <v>15</v>
      </c>
      <c r="G97" s="4">
        <v>14.5875</v>
      </c>
      <c r="H97" s="4">
        <f t="shared" si="1"/>
        <v>440.54250000000002</v>
      </c>
    </row>
    <row r="98" spans="1:8" ht="16.5" x14ac:dyDescent="0.3">
      <c r="A98" s="1" t="s">
        <v>29</v>
      </c>
      <c r="C98" s="1" t="s">
        <v>91</v>
      </c>
      <c r="D98" s="1" t="s">
        <v>9</v>
      </c>
      <c r="E98" s="1">
        <v>10.37</v>
      </c>
      <c r="F98" s="1">
        <v>268</v>
      </c>
      <c r="G98" s="4">
        <v>231.59666666666666</v>
      </c>
      <c r="H98" s="4">
        <f t="shared" si="1"/>
        <v>391.46749999999997</v>
      </c>
    </row>
    <row r="99" spans="1:8" ht="16.5" x14ac:dyDescent="0.3">
      <c r="A99" s="1" t="s">
        <v>43</v>
      </c>
      <c r="C99" s="1" t="s">
        <v>91</v>
      </c>
      <c r="D99" s="1" t="s">
        <v>9</v>
      </c>
      <c r="E99" s="1">
        <v>10.5</v>
      </c>
      <c r="F99" s="1">
        <v>54</v>
      </c>
      <c r="G99" s="4">
        <v>47.25</v>
      </c>
      <c r="H99" s="4">
        <f t="shared" si="1"/>
        <v>396.375</v>
      </c>
    </row>
    <row r="100" spans="1:8" ht="16.5" x14ac:dyDescent="0.3">
      <c r="A100" s="1" t="s">
        <v>30</v>
      </c>
      <c r="C100" s="1" t="s">
        <v>91</v>
      </c>
      <c r="D100" s="1" t="s">
        <v>9</v>
      </c>
      <c r="E100" s="1">
        <v>12.96</v>
      </c>
      <c r="F100" s="1">
        <v>1489</v>
      </c>
      <c r="G100" s="4">
        <v>1608.1200000000001</v>
      </c>
      <c r="H100" s="4">
        <f t="shared" si="1"/>
        <v>489.24</v>
      </c>
    </row>
    <row r="101" spans="1:8" ht="16.5" x14ac:dyDescent="0.3">
      <c r="A101" s="1" t="s">
        <v>105</v>
      </c>
      <c r="C101" s="1" t="s">
        <v>91</v>
      </c>
      <c r="D101" s="1" t="s">
        <v>9</v>
      </c>
      <c r="E101" s="1">
        <v>10.37</v>
      </c>
      <c r="F101" s="1">
        <v>120</v>
      </c>
      <c r="G101" s="4">
        <v>103.7</v>
      </c>
      <c r="H101" s="4">
        <f t="shared" si="1"/>
        <v>391.46749999999997</v>
      </c>
    </row>
    <row r="102" spans="1:8" ht="16.5" x14ac:dyDescent="0.3">
      <c r="A102" s="1" t="s">
        <v>7</v>
      </c>
      <c r="C102" s="1" t="s">
        <v>91</v>
      </c>
      <c r="D102" s="1" t="s">
        <v>9</v>
      </c>
      <c r="E102" s="1">
        <v>11.87</v>
      </c>
      <c r="F102" s="1">
        <v>50</v>
      </c>
      <c r="G102" s="5">
        <v>49.458333333333329</v>
      </c>
      <c r="H102" s="4">
        <f t="shared" si="1"/>
        <v>448.09249999999997</v>
      </c>
    </row>
    <row r="103" spans="1:8" ht="16.5" x14ac:dyDescent="0.3">
      <c r="A103" s="1" t="s">
        <v>106</v>
      </c>
      <c r="C103" s="1" t="s">
        <v>91</v>
      </c>
      <c r="D103" s="1" t="s">
        <v>9</v>
      </c>
      <c r="E103" s="1">
        <v>14.26</v>
      </c>
      <c r="F103" s="1">
        <v>90</v>
      </c>
      <c r="G103" s="5">
        <v>106.94999999999999</v>
      </c>
      <c r="H103" s="4">
        <f t="shared" si="1"/>
        <v>538.31499999999994</v>
      </c>
    </row>
    <row r="104" spans="1:8" ht="16.5" x14ac:dyDescent="0.3">
      <c r="A104" s="6" t="s">
        <v>63</v>
      </c>
      <c r="B104" s="11" t="s">
        <v>91</v>
      </c>
      <c r="C104" s="1" t="s">
        <v>91</v>
      </c>
      <c r="D104" s="1" t="s">
        <v>9</v>
      </c>
      <c r="E104" s="7">
        <v>11.67</v>
      </c>
      <c r="F104" s="6">
        <v>1552</v>
      </c>
      <c r="G104" s="5">
        <f>F104/12*E104</f>
        <v>1509.3200000000002</v>
      </c>
      <c r="H104" s="4">
        <f t="shared" si="1"/>
        <v>440.54250000000002</v>
      </c>
    </row>
    <row r="105" spans="1:8" ht="16.5" x14ac:dyDescent="0.3">
      <c r="A105" s="6" t="s">
        <v>35</v>
      </c>
      <c r="B105" s="11" t="s">
        <v>91</v>
      </c>
      <c r="C105" s="1" t="s">
        <v>91</v>
      </c>
      <c r="D105" s="1" t="s">
        <v>9</v>
      </c>
      <c r="E105" s="7">
        <v>11.67</v>
      </c>
      <c r="F105" s="6">
        <v>162</v>
      </c>
      <c r="G105" s="5">
        <f>F105/12*E105</f>
        <v>157.54499999999999</v>
      </c>
      <c r="H105" s="4">
        <f t="shared" si="1"/>
        <v>440.54250000000002</v>
      </c>
    </row>
    <row r="106" spans="1:8" ht="16.5" x14ac:dyDescent="0.3">
      <c r="A106" s="1" t="s">
        <v>61</v>
      </c>
      <c r="B106" s="10" t="s">
        <v>107</v>
      </c>
      <c r="C106" s="1" t="str">
        <f>B106</f>
        <v>70X130</v>
      </c>
      <c r="D106" s="1" t="s">
        <v>9</v>
      </c>
      <c r="E106" s="1">
        <v>12.2</v>
      </c>
      <c r="F106" s="1">
        <v>14</v>
      </c>
      <c r="G106" s="5">
        <f>E106/12*F106</f>
        <v>14.233333333333333</v>
      </c>
      <c r="H106" s="4">
        <f t="shared" si="1"/>
        <v>460.54999999999995</v>
      </c>
    </row>
    <row r="107" spans="1:8" ht="16.5" x14ac:dyDescent="0.3">
      <c r="A107" s="1" t="s">
        <v>21</v>
      </c>
      <c r="B107" s="10" t="s">
        <v>107</v>
      </c>
      <c r="C107" s="1" t="str">
        <f>B107</f>
        <v>70X130</v>
      </c>
      <c r="D107" s="1" t="s">
        <v>9</v>
      </c>
      <c r="E107" s="1">
        <v>12.04</v>
      </c>
      <c r="F107" s="1">
        <v>44</v>
      </c>
      <c r="G107" s="5">
        <f>E107/12*F107</f>
        <v>44.146666666666661</v>
      </c>
      <c r="H107" s="4">
        <f t="shared" si="1"/>
        <v>454.51</v>
      </c>
    </row>
    <row r="108" spans="1:8" ht="16.5" x14ac:dyDescent="0.3">
      <c r="A108" s="1" t="s">
        <v>94</v>
      </c>
      <c r="C108" s="1" t="s">
        <v>107</v>
      </c>
      <c r="D108" s="1" t="s">
        <v>9</v>
      </c>
      <c r="E108" s="1">
        <v>11.67</v>
      </c>
      <c r="F108" s="1">
        <v>70</v>
      </c>
      <c r="G108" s="5">
        <v>68.075000000000003</v>
      </c>
      <c r="H108" s="4">
        <f t="shared" si="1"/>
        <v>440.54250000000002</v>
      </c>
    </row>
    <row r="109" spans="1:8" ht="16.5" x14ac:dyDescent="0.3">
      <c r="A109" s="1" t="s">
        <v>23</v>
      </c>
      <c r="C109" s="1" t="s">
        <v>107</v>
      </c>
      <c r="D109" s="1" t="s">
        <v>9</v>
      </c>
      <c r="E109" s="1">
        <v>11.67</v>
      </c>
      <c r="F109" s="1">
        <v>78</v>
      </c>
      <c r="G109" s="5">
        <v>75.855000000000004</v>
      </c>
      <c r="H109" s="4">
        <f t="shared" si="1"/>
        <v>440.54250000000002</v>
      </c>
    </row>
    <row r="110" spans="1:8" ht="16.5" x14ac:dyDescent="0.3">
      <c r="A110" s="1" t="s">
        <v>108</v>
      </c>
      <c r="C110" s="1" t="s">
        <v>107</v>
      </c>
      <c r="D110" s="1" t="s">
        <v>9</v>
      </c>
      <c r="E110" s="1">
        <v>10.83</v>
      </c>
      <c r="F110" s="1">
        <v>1155</v>
      </c>
      <c r="G110" s="5">
        <v>1042.3875</v>
      </c>
      <c r="H110" s="4">
        <f t="shared" si="1"/>
        <v>408.83249999999998</v>
      </c>
    </row>
    <row r="111" spans="1:8" ht="16.5" x14ac:dyDescent="0.3">
      <c r="A111" s="1" t="s">
        <v>22</v>
      </c>
      <c r="C111" s="1" t="s">
        <v>107</v>
      </c>
      <c r="D111" s="1" t="s">
        <v>9</v>
      </c>
      <c r="E111" s="1">
        <v>11.67</v>
      </c>
      <c r="F111" s="1">
        <v>60</v>
      </c>
      <c r="G111" s="5">
        <f>E111/12*F111</f>
        <v>58.35</v>
      </c>
      <c r="H111" s="4">
        <f t="shared" si="1"/>
        <v>440.54250000000002</v>
      </c>
    </row>
    <row r="112" spans="1:8" ht="16.5" x14ac:dyDescent="0.3">
      <c r="A112" s="1" t="s">
        <v>61</v>
      </c>
      <c r="C112" s="1" t="s">
        <v>107</v>
      </c>
      <c r="D112" s="1" t="s">
        <v>9</v>
      </c>
      <c r="E112" s="1">
        <v>12.2</v>
      </c>
      <c r="F112" s="1">
        <v>33</v>
      </c>
      <c r="G112" s="4">
        <v>33.549999999999997</v>
      </c>
      <c r="H112" s="4">
        <f t="shared" si="1"/>
        <v>460.54999999999995</v>
      </c>
    </row>
    <row r="113" spans="1:8" ht="16.5" x14ac:dyDescent="0.3">
      <c r="A113" s="1" t="s">
        <v>109</v>
      </c>
      <c r="B113" s="10" t="s">
        <v>110</v>
      </c>
      <c r="C113" s="1" t="s">
        <v>111</v>
      </c>
      <c r="D113" s="1" t="s">
        <v>9</v>
      </c>
      <c r="E113" s="1">
        <v>17</v>
      </c>
      <c r="F113" s="1">
        <v>63</v>
      </c>
      <c r="G113" s="5">
        <f>E113/12*F113</f>
        <v>89.25</v>
      </c>
      <c r="H113" s="4">
        <f t="shared" si="1"/>
        <v>641.75</v>
      </c>
    </row>
    <row r="114" spans="1:8" ht="16.5" x14ac:dyDescent="0.3">
      <c r="A114" s="1" t="s">
        <v>112</v>
      </c>
      <c r="C114" s="1" t="s">
        <v>111</v>
      </c>
      <c r="D114" s="1" t="s">
        <v>9</v>
      </c>
      <c r="E114" s="1">
        <v>17</v>
      </c>
      <c r="F114" s="1">
        <v>43</v>
      </c>
      <c r="G114" s="5">
        <v>60.916666666666671</v>
      </c>
      <c r="H114" s="4">
        <f t="shared" si="1"/>
        <v>641.75</v>
      </c>
    </row>
    <row r="115" spans="1:8" ht="16.5" x14ac:dyDescent="0.3">
      <c r="A115" s="1" t="s">
        <v>69</v>
      </c>
      <c r="C115" s="1" t="s">
        <v>113</v>
      </c>
      <c r="D115" s="1" t="s">
        <v>9</v>
      </c>
      <c r="E115" s="1">
        <v>15</v>
      </c>
      <c r="F115" s="1">
        <v>7</v>
      </c>
      <c r="G115" s="5">
        <f>E115/12*F115</f>
        <v>8.75</v>
      </c>
      <c r="H115" s="4">
        <f t="shared" si="1"/>
        <v>566.25</v>
      </c>
    </row>
    <row r="116" spans="1:8" ht="16.5" x14ac:dyDescent="0.3">
      <c r="A116" s="6" t="s">
        <v>77</v>
      </c>
      <c r="B116" s="11" t="s">
        <v>114</v>
      </c>
      <c r="C116" s="1" t="s">
        <v>113</v>
      </c>
      <c r="D116" s="1" t="s">
        <v>9</v>
      </c>
      <c r="E116" s="7">
        <v>14</v>
      </c>
      <c r="F116" s="6">
        <v>116</v>
      </c>
      <c r="G116" s="5">
        <f>F116/12*E116</f>
        <v>135.33333333333331</v>
      </c>
      <c r="H116" s="4">
        <f t="shared" si="1"/>
        <v>528.5</v>
      </c>
    </row>
    <row r="117" spans="1:8" ht="16.5" x14ac:dyDescent="0.3">
      <c r="A117" s="1" t="s">
        <v>109</v>
      </c>
      <c r="B117" s="10" t="s">
        <v>115</v>
      </c>
      <c r="C117" s="1" t="s">
        <v>113</v>
      </c>
      <c r="D117" s="1" t="s">
        <v>9</v>
      </c>
      <c r="E117" s="1">
        <v>14</v>
      </c>
      <c r="F117" s="1">
        <v>30</v>
      </c>
      <c r="G117" s="5">
        <f>E117/12*F117</f>
        <v>35</v>
      </c>
      <c r="H117" s="4">
        <f t="shared" si="1"/>
        <v>528.5</v>
      </c>
    </row>
    <row r="118" spans="1:8" ht="16.5" x14ac:dyDescent="0.3">
      <c r="A118" s="1" t="s">
        <v>59</v>
      </c>
      <c r="C118" s="1" t="s">
        <v>116</v>
      </c>
      <c r="D118" s="1" t="s">
        <v>9</v>
      </c>
      <c r="E118" s="1">
        <v>17</v>
      </c>
      <c r="F118" s="1">
        <v>264</v>
      </c>
      <c r="G118" s="4">
        <v>374</v>
      </c>
      <c r="H118" s="4">
        <f t="shared" si="1"/>
        <v>641.75</v>
      </c>
    </row>
    <row r="119" spans="1:8" ht="16.5" x14ac:dyDescent="0.3">
      <c r="A119" s="1" t="s">
        <v>48</v>
      </c>
      <c r="C119" s="1" t="s">
        <v>116</v>
      </c>
      <c r="D119" s="1" t="s">
        <v>9</v>
      </c>
      <c r="E119" s="1">
        <v>17</v>
      </c>
      <c r="F119" s="1">
        <v>40</v>
      </c>
      <c r="G119" s="4">
        <v>56.666666666666671</v>
      </c>
      <c r="H119" s="4">
        <f t="shared" si="1"/>
        <v>641.75</v>
      </c>
    </row>
    <row r="120" spans="1:8" ht="16.5" x14ac:dyDescent="0.3">
      <c r="A120" s="1" t="s">
        <v>56</v>
      </c>
      <c r="C120" s="1" t="s">
        <v>116</v>
      </c>
      <c r="D120" s="1" t="s">
        <v>9</v>
      </c>
      <c r="E120" s="1">
        <v>17</v>
      </c>
      <c r="F120" s="1">
        <v>36</v>
      </c>
      <c r="G120" s="4">
        <v>51</v>
      </c>
      <c r="H120" s="4">
        <f t="shared" si="1"/>
        <v>641.75</v>
      </c>
    </row>
    <row r="121" spans="1:8" ht="16.5" x14ac:dyDescent="0.3">
      <c r="A121" s="6" t="s">
        <v>44</v>
      </c>
      <c r="B121" s="11" t="s">
        <v>117</v>
      </c>
      <c r="C121" s="1" t="s">
        <v>116</v>
      </c>
      <c r="D121" s="1" t="s">
        <v>9</v>
      </c>
      <c r="E121" s="7">
        <v>17</v>
      </c>
      <c r="F121" s="6">
        <v>129</v>
      </c>
      <c r="G121" s="5">
        <f>F121/12*E121</f>
        <v>182.75</v>
      </c>
      <c r="H121" s="4">
        <f t="shared" si="1"/>
        <v>641.75</v>
      </c>
    </row>
    <row r="122" spans="1:8" ht="16.5" x14ac:dyDescent="0.3">
      <c r="A122" s="6" t="s">
        <v>23</v>
      </c>
      <c r="B122" s="11" t="s">
        <v>117</v>
      </c>
      <c r="C122" s="1" t="s">
        <v>116</v>
      </c>
      <c r="D122" s="1" t="s">
        <v>9</v>
      </c>
      <c r="E122" s="7">
        <v>17</v>
      </c>
      <c r="F122" s="6">
        <v>30</v>
      </c>
      <c r="G122" s="5">
        <f>F122/12*E122</f>
        <v>42.5</v>
      </c>
      <c r="H122" s="4">
        <f t="shared" si="1"/>
        <v>641.75</v>
      </c>
    </row>
    <row r="123" spans="1:8" ht="16.5" x14ac:dyDescent="0.3">
      <c r="A123" s="1" t="s">
        <v>66</v>
      </c>
      <c r="C123" s="1" t="s">
        <v>118</v>
      </c>
      <c r="D123" s="1" t="s">
        <v>9</v>
      </c>
      <c r="E123" s="1">
        <v>17</v>
      </c>
      <c r="F123" s="1">
        <v>394</v>
      </c>
      <c r="G123" s="4">
        <v>558</v>
      </c>
      <c r="H123" s="4">
        <f t="shared" si="1"/>
        <v>641.75</v>
      </c>
    </row>
    <row r="124" spans="1:8" ht="16.5" x14ac:dyDescent="0.3">
      <c r="A124" s="1" t="s">
        <v>73</v>
      </c>
      <c r="C124" s="1" t="s">
        <v>118</v>
      </c>
      <c r="D124" s="1" t="s">
        <v>9</v>
      </c>
      <c r="E124" s="1">
        <v>17</v>
      </c>
      <c r="F124" s="1">
        <v>36</v>
      </c>
      <c r="G124" s="4">
        <v>51</v>
      </c>
      <c r="H124" s="4">
        <f t="shared" si="1"/>
        <v>641.75</v>
      </c>
    </row>
    <row r="125" spans="1:8" ht="16.5" x14ac:dyDescent="0.3">
      <c r="A125" s="1" t="s">
        <v>46</v>
      </c>
      <c r="C125" s="1" t="s">
        <v>118</v>
      </c>
      <c r="D125" s="1" t="s">
        <v>9</v>
      </c>
      <c r="E125" s="1">
        <v>15</v>
      </c>
      <c r="F125" s="1">
        <v>98</v>
      </c>
      <c r="G125" s="4">
        <v>122.5</v>
      </c>
      <c r="H125" s="4">
        <f t="shared" si="1"/>
        <v>566.25</v>
      </c>
    </row>
    <row r="126" spans="1:8" ht="16.5" x14ac:dyDescent="0.3">
      <c r="A126" s="1" t="s">
        <v>58</v>
      </c>
      <c r="C126" s="1" t="s">
        <v>118</v>
      </c>
      <c r="D126" s="1" t="s">
        <v>9</v>
      </c>
      <c r="E126" s="1">
        <v>17</v>
      </c>
      <c r="F126" s="1">
        <v>2693</v>
      </c>
      <c r="G126" s="4">
        <v>3815</v>
      </c>
      <c r="H126" s="4">
        <f t="shared" si="1"/>
        <v>641.75</v>
      </c>
    </row>
    <row r="127" spans="1:8" ht="16.5" x14ac:dyDescent="0.3">
      <c r="A127" s="1" t="s">
        <v>52</v>
      </c>
      <c r="C127" s="1" t="s">
        <v>118</v>
      </c>
      <c r="D127" s="1" t="s">
        <v>9</v>
      </c>
      <c r="E127" s="1">
        <v>17</v>
      </c>
      <c r="F127" s="1">
        <v>31</v>
      </c>
      <c r="G127" s="4">
        <v>43.9</v>
      </c>
      <c r="H127" s="4">
        <f t="shared" si="1"/>
        <v>641.75</v>
      </c>
    </row>
    <row r="128" spans="1:8" ht="16.5" x14ac:dyDescent="0.3">
      <c r="A128" s="1" t="s">
        <v>119</v>
      </c>
      <c r="C128" s="1" t="s">
        <v>118</v>
      </c>
      <c r="D128" s="1" t="s">
        <v>9</v>
      </c>
      <c r="E128" s="1">
        <v>17</v>
      </c>
      <c r="F128" s="1">
        <v>360</v>
      </c>
      <c r="G128" s="4">
        <v>510</v>
      </c>
      <c r="H128" s="4">
        <f t="shared" si="1"/>
        <v>641.75</v>
      </c>
    </row>
    <row r="129" spans="1:8" ht="16.5" x14ac:dyDescent="0.3">
      <c r="A129" s="1" t="s">
        <v>70</v>
      </c>
      <c r="C129" s="1" t="s">
        <v>118</v>
      </c>
      <c r="D129" s="1" t="s">
        <v>9</v>
      </c>
      <c r="E129" s="1">
        <v>17</v>
      </c>
      <c r="F129" s="1">
        <v>30</v>
      </c>
      <c r="G129" s="4">
        <v>42.5</v>
      </c>
      <c r="H129" s="4">
        <f t="shared" si="1"/>
        <v>641.75</v>
      </c>
    </row>
    <row r="130" spans="1:8" ht="16.5" x14ac:dyDescent="0.3">
      <c r="A130" s="1" t="s">
        <v>48</v>
      </c>
      <c r="C130" s="1" t="s">
        <v>118</v>
      </c>
      <c r="D130" s="1" t="s">
        <v>9</v>
      </c>
      <c r="E130" s="1">
        <v>17</v>
      </c>
      <c r="F130" s="1">
        <v>20</v>
      </c>
      <c r="G130" s="4">
        <v>28.333333333333336</v>
      </c>
      <c r="H130" s="4">
        <f t="shared" si="1"/>
        <v>641.75</v>
      </c>
    </row>
    <row r="131" spans="1:8" ht="16.5" x14ac:dyDescent="0.3">
      <c r="A131" s="1" t="s">
        <v>120</v>
      </c>
      <c r="C131" s="1" t="s">
        <v>118</v>
      </c>
      <c r="D131" s="1" t="s">
        <v>9</v>
      </c>
      <c r="E131" s="1">
        <v>17</v>
      </c>
      <c r="F131" s="1">
        <v>251</v>
      </c>
      <c r="G131" s="4">
        <v>355.6</v>
      </c>
      <c r="H131" s="4">
        <f t="shared" ref="H131:H194" si="2">E131*453/12</f>
        <v>641.75</v>
      </c>
    </row>
    <row r="132" spans="1:8" ht="16.5" x14ac:dyDescent="0.3">
      <c r="A132" s="10" t="s">
        <v>53</v>
      </c>
      <c r="C132" s="10" t="s">
        <v>118</v>
      </c>
      <c r="D132" s="10" t="s">
        <v>9</v>
      </c>
      <c r="E132" s="10">
        <v>17</v>
      </c>
      <c r="F132" s="10">
        <v>176</v>
      </c>
      <c r="G132" s="20">
        <v>250</v>
      </c>
      <c r="H132" s="4">
        <f t="shared" si="2"/>
        <v>641.75</v>
      </c>
    </row>
    <row r="133" spans="1:8" ht="16.5" x14ac:dyDescent="0.3">
      <c r="A133" s="1" t="s">
        <v>121</v>
      </c>
      <c r="C133" s="1" t="s">
        <v>118</v>
      </c>
      <c r="D133" s="1" t="s">
        <v>9</v>
      </c>
      <c r="E133" s="1">
        <v>17</v>
      </c>
      <c r="F133" s="1">
        <v>18</v>
      </c>
      <c r="G133" s="4">
        <v>25.5</v>
      </c>
      <c r="H133" s="4">
        <f t="shared" si="2"/>
        <v>641.75</v>
      </c>
    </row>
    <row r="134" spans="1:8" ht="16.5" x14ac:dyDescent="0.3">
      <c r="A134" s="1" t="s">
        <v>122</v>
      </c>
      <c r="C134" s="1" t="s">
        <v>118</v>
      </c>
      <c r="D134" s="1" t="s">
        <v>9</v>
      </c>
      <c r="E134" s="1">
        <v>17</v>
      </c>
      <c r="F134" s="1">
        <v>29</v>
      </c>
      <c r="G134" s="4">
        <v>41.083333333333336</v>
      </c>
      <c r="H134" s="4">
        <f t="shared" si="2"/>
        <v>641.75</v>
      </c>
    </row>
    <row r="135" spans="1:8" ht="16.5" x14ac:dyDescent="0.3">
      <c r="A135" s="1" t="s">
        <v>51</v>
      </c>
      <c r="C135" s="1" t="s">
        <v>118</v>
      </c>
      <c r="D135" s="1" t="s">
        <v>9</v>
      </c>
      <c r="E135" s="1">
        <v>15</v>
      </c>
      <c r="F135" s="1">
        <v>105</v>
      </c>
      <c r="G135" s="4">
        <v>131.25</v>
      </c>
      <c r="H135" s="4">
        <f t="shared" si="2"/>
        <v>566.25</v>
      </c>
    </row>
    <row r="136" spans="1:8" ht="16.5" x14ac:dyDescent="0.3">
      <c r="A136" s="1" t="s">
        <v>123</v>
      </c>
      <c r="C136" s="1" t="s">
        <v>118</v>
      </c>
      <c r="D136" s="1" t="s">
        <v>9</v>
      </c>
      <c r="E136" s="1">
        <v>17</v>
      </c>
      <c r="F136" s="1">
        <v>279</v>
      </c>
      <c r="G136" s="4">
        <v>395.3</v>
      </c>
      <c r="H136" s="4">
        <f t="shared" si="2"/>
        <v>641.75</v>
      </c>
    </row>
    <row r="137" spans="1:8" ht="16.5" x14ac:dyDescent="0.3">
      <c r="A137" s="1" t="s">
        <v>124</v>
      </c>
      <c r="C137" s="1" t="s">
        <v>118</v>
      </c>
      <c r="D137" s="1" t="s">
        <v>9</v>
      </c>
      <c r="E137" s="1">
        <v>17</v>
      </c>
      <c r="F137" s="1">
        <v>210</v>
      </c>
      <c r="G137" s="4">
        <v>298</v>
      </c>
      <c r="H137" s="4">
        <f t="shared" si="2"/>
        <v>641.75</v>
      </c>
    </row>
    <row r="138" spans="1:8" ht="16.5" x14ac:dyDescent="0.3">
      <c r="A138" s="1" t="s">
        <v>51</v>
      </c>
      <c r="C138" s="1" t="s">
        <v>118</v>
      </c>
      <c r="D138" s="1" t="s">
        <v>9</v>
      </c>
      <c r="E138" s="1">
        <v>17</v>
      </c>
      <c r="F138" s="1">
        <v>36</v>
      </c>
      <c r="G138" s="5">
        <v>51</v>
      </c>
      <c r="H138" s="4">
        <f t="shared" si="2"/>
        <v>641.75</v>
      </c>
    </row>
    <row r="139" spans="1:8" ht="16.5" x14ac:dyDescent="0.3">
      <c r="A139" s="6" t="s">
        <v>109</v>
      </c>
      <c r="B139" s="11" t="s">
        <v>114</v>
      </c>
      <c r="C139" s="1" t="s">
        <v>118</v>
      </c>
      <c r="D139" s="1" t="s">
        <v>9</v>
      </c>
      <c r="E139" s="7">
        <v>17</v>
      </c>
      <c r="F139" s="6">
        <v>146</v>
      </c>
      <c r="G139" s="5">
        <f>F139/12*E139</f>
        <v>206.83333333333331</v>
      </c>
      <c r="H139" s="4">
        <f t="shared" si="2"/>
        <v>641.75</v>
      </c>
    </row>
    <row r="140" spans="1:8" ht="16.5" x14ac:dyDescent="0.3">
      <c r="A140" s="6" t="s">
        <v>23</v>
      </c>
      <c r="B140" s="11" t="s">
        <v>114</v>
      </c>
      <c r="C140" s="1" t="s">
        <v>118</v>
      </c>
      <c r="D140" s="1" t="s">
        <v>9</v>
      </c>
      <c r="E140" s="7">
        <v>17</v>
      </c>
      <c r="F140" s="6">
        <v>30</v>
      </c>
      <c r="G140" s="5">
        <f>F140/12*E140</f>
        <v>42.5</v>
      </c>
      <c r="H140" s="4">
        <f t="shared" si="2"/>
        <v>641.75</v>
      </c>
    </row>
    <row r="141" spans="1:8" ht="16.5" x14ac:dyDescent="0.3">
      <c r="A141" s="1" t="s">
        <v>35</v>
      </c>
      <c r="C141" s="1" t="s">
        <v>125</v>
      </c>
      <c r="D141" s="1" t="s">
        <v>9</v>
      </c>
      <c r="E141" s="1">
        <v>14</v>
      </c>
      <c r="F141" s="1">
        <v>19</v>
      </c>
      <c r="G141" s="4">
        <v>22.166666666666668</v>
      </c>
      <c r="H141" s="4">
        <f t="shared" si="2"/>
        <v>528.5</v>
      </c>
    </row>
    <row r="142" spans="1:8" ht="16.5" x14ac:dyDescent="0.3">
      <c r="A142" s="1" t="s">
        <v>126</v>
      </c>
      <c r="C142" s="1" t="s">
        <v>125</v>
      </c>
      <c r="D142" s="1" t="s">
        <v>9</v>
      </c>
      <c r="E142" s="1">
        <v>17</v>
      </c>
      <c r="F142" s="1">
        <v>36</v>
      </c>
      <c r="G142" s="4">
        <v>51</v>
      </c>
      <c r="H142" s="4">
        <f t="shared" si="2"/>
        <v>641.75</v>
      </c>
    </row>
    <row r="143" spans="1:8" ht="16.5" x14ac:dyDescent="0.3">
      <c r="A143" s="1" t="s">
        <v>109</v>
      </c>
      <c r="C143" s="1" t="s">
        <v>127</v>
      </c>
      <c r="D143" s="1" t="s">
        <v>9</v>
      </c>
      <c r="E143" s="1">
        <v>14</v>
      </c>
      <c r="F143" s="1">
        <v>313</v>
      </c>
      <c r="G143" s="4">
        <v>365.2</v>
      </c>
      <c r="H143" s="4">
        <f t="shared" si="2"/>
        <v>528.5</v>
      </c>
    </row>
    <row r="144" spans="1:8" ht="16.5" x14ac:dyDescent="0.3">
      <c r="A144" s="1" t="s">
        <v>58</v>
      </c>
      <c r="C144" s="1" t="s">
        <v>127</v>
      </c>
      <c r="D144" s="1" t="s">
        <v>9</v>
      </c>
      <c r="E144" s="1">
        <v>15</v>
      </c>
      <c r="F144" s="1">
        <v>1910</v>
      </c>
      <c r="G144" s="4">
        <v>2349</v>
      </c>
      <c r="H144" s="4">
        <f t="shared" si="2"/>
        <v>566.25</v>
      </c>
    </row>
    <row r="145" spans="1:8" ht="16.5" x14ac:dyDescent="0.3">
      <c r="A145" s="1" t="s">
        <v>35</v>
      </c>
      <c r="C145" s="1" t="s">
        <v>127</v>
      </c>
      <c r="D145" s="1" t="s">
        <v>9</v>
      </c>
      <c r="E145" s="1">
        <v>14</v>
      </c>
      <c r="F145" s="1">
        <v>51</v>
      </c>
      <c r="G145" s="4">
        <v>59.500000000000007</v>
      </c>
      <c r="H145" s="4">
        <f t="shared" si="2"/>
        <v>528.5</v>
      </c>
    </row>
    <row r="146" spans="1:8" ht="16.5" x14ac:dyDescent="0.3">
      <c r="A146" s="1" t="s">
        <v>66</v>
      </c>
      <c r="C146" s="1" t="s">
        <v>127</v>
      </c>
      <c r="D146" s="1" t="s">
        <v>9</v>
      </c>
      <c r="E146" s="1">
        <v>14</v>
      </c>
      <c r="F146" s="1">
        <v>596</v>
      </c>
      <c r="G146" s="4">
        <v>695</v>
      </c>
      <c r="H146" s="4">
        <f t="shared" si="2"/>
        <v>528.5</v>
      </c>
    </row>
    <row r="147" spans="1:8" ht="16.5" x14ac:dyDescent="0.3">
      <c r="A147" s="1" t="s">
        <v>28</v>
      </c>
      <c r="C147" s="1" t="s">
        <v>127</v>
      </c>
      <c r="D147" s="1" t="s">
        <v>9</v>
      </c>
      <c r="E147" s="1">
        <v>14</v>
      </c>
      <c r="F147" s="1">
        <v>13</v>
      </c>
      <c r="G147" s="4">
        <v>15.166666666666668</v>
      </c>
      <c r="H147" s="4">
        <f t="shared" si="2"/>
        <v>528.5</v>
      </c>
    </row>
    <row r="148" spans="1:8" ht="16.5" x14ac:dyDescent="0.3">
      <c r="A148" s="1" t="s">
        <v>59</v>
      </c>
      <c r="C148" s="1" t="s">
        <v>127</v>
      </c>
      <c r="D148" s="1" t="s">
        <v>9</v>
      </c>
      <c r="E148" s="1">
        <v>14</v>
      </c>
      <c r="F148" s="1">
        <v>77</v>
      </c>
      <c r="G148" s="4">
        <v>89.833333333333343</v>
      </c>
      <c r="H148" s="4">
        <f t="shared" si="2"/>
        <v>528.5</v>
      </c>
    </row>
    <row r="149" spans="1:8" ht="16.5" x14ac:dyDescent="0.3">
      <c r="A149" s="1" t="s">
        <v>70</v>
      </c>
      <c r="C149" s="1" t="s">
        <v>127</v>
      </c>
      <c r="D149" s="1" t="s">
        <v>9</v>
      </c>
      <c r="E149" s="8">
        <v>14</v>
      </c>
      <c r="F149" s="8">
        <v>125</v>
      </c>
      <c r="G149" s="9">
        <v>145.80000000000001</v>
      </c>
      <c r="H149" s="4">
        <f t="shared" si="2"/>
        <v>528.5</v>
      </c>
    </row>
    <row r="150" spans="1:8" ht="16.5" x14ac:dyDescent="0.3">
      <c r="A150" s="10" t="s">
        <v>128</v>
      </c>
      <c r="C150" s="10" t="s">
        <v>127</v>
      </c>
      <c r="D150" s="10" t="s">
        <v>9</v>
      </c>
      <c r="E150" s="10">
        <v>14</v>
      </c>
      <c r="F150" s="10">
        <v>58</v>
      </c>
      <c r="G150" s="20">
        <v>67.666666666666671</v>
      </c>
      <c r="H150" s="4">
        <f t="shared" si="2"/>
        <v>528.5</v>
      </c>
    </row>
    <row r="151" spans="1:8" ht="16.5" x14ac:dyDescent="0.3">
      <c r="A151" s="1" t="s">
        <v>51</v>
      </c>
      <c r="C151" s="1" t="s">
        <v>127</v>
      </c>
      <c r="D151" s="1" t="s">
        <v>9</v>
      </c>
      <c r="E151" s="1">
        <v>14</v>
      </c>
      <c r="F151" s="1">
        <v>38</v>
      </c>
      <c r="G151" s="4">
        <v>44.333333333333336</v>
      </c>
      <c r="H151" s="4">
        <f t="shared" si="2"/>
        <v>528.5</v>
      </c>
    </row>
    <row r="152" spans="1:8" ht="16.5" x14ac:dyDescent="0.3">
      <c r="A152" s="1" t="s">
        <v>123</v>
      </c>
      <c r="C152" s="1" t="s">
        <v>127</v>
      </c>
      <c r="D152" s="1" t="s">
        <v>9</v>
      </c>
      <c r="E152" s="1">
        <v>14</v>
      </c>
      <c r="F152" s="1">
        <v>30</v>
      </c>
      <c r="G152" s="4">
        <v>35</v>
      </c>
      <c r="H152" s="4">
        <f t="shared" si="2"/>
        <v>528.5</v>
      </c>
    </row>
    <row r="153" spans="1:8" ht="16.5" x14ac:dyDescent="0.3">
      <c r="A153" s="1" t="s">
        <v>120</v>
      </c>
      <c r="C153" s="1" t="s">
        <v>127</v>
      </c>
      <c r="D153" s="1" t="s">
        <v>9</v>
      </c>
      <c r="E153" s="1">
        <v>14</v>
      </c>
      <c r="F153" s="1">
        <v>85</v>
      </c>
      <c r="G153" s="4">
        <v>99.166666666666671</v>
      </c>
      <c r="H153" s="4">
        <f t="shared" si="2"/>
        <v>528.5</v>
      </c>
    </row>
    <row r="154" spans="1:8" ht="16.5" x14ac:dyDescent="0.3">
      <c r="A154" s="1" t="s">
        <v>124</v>
      </c>
      <c r="C154" s="1" t="s">
        <v>127</v>
      </c>
      <c r="D154" s="1" t="s">
        <v>9</v>
      </c>
      <c r="E154" s="1">
        <v>14</v>
      </c>
      <c r="F154" s="1">
        <v>14</v>
      </c>
      <c r="G154" s="4">
        <v>16.333333333333336</v>
      </c>
      <c r="H154" s="4">
        <f t="shared" si="2"/>
        <v>528.5</v>
      </c>
    </row>
    <row r="155" spans="1:8" ht="16.5" x14ac:dyDescent="0.3">
      <c r="A155" s="1" t="s">
        <v>52</v>
      </c>
      <c r="C155" s="1" t="s">
        <v>129</v>
      </c>
      <c r="D155" s="1" t="s">
        <v>9</v>
      </c>
      <c r="E155" s="1">
        <v>14</v>
      </c>
      <c r="F155" s="1">
        <v>33</v>
      </c>
      <c r="G155" s="5">
        <v>38.5</v>
      </c>
      <c r="H155" s="4">
        <f t="shared" si="2"/>
        <v>528.5</v>
      </c>
    </row>
    <row r="156" spans="1:8" ht="16.5" x14ac:dyDescent="0.3">
      <c r="A156" s="1" t="s">
        <v>43</v>
      </c>
      <c r="C156" s="1" t="s">
        <v>130</v>
      </c>
      <c r="D156" s="1" t="s">
        <v>9</v>
      </c>
      <c r="E156" s="1">
        <v>11.03</v>
      </c>
      <c r="F156" s="1">
        <v>170</v>
      </c>
      <c r="G156" s="4">
        <v>153.19999999999999</v>
      </c>
      <c r="H156" s="4">
        <f t="shared" si="2"/>
        <v>416.38249999999999</v>
      </c>
    </row>
    <row r="157" spans="1:8" ht="16.5" x14ac:dyDescent="0.3">
      <c r="A157" s="1" t="s">
        <v>12</v>
      </c>
      <c r="C157" s="1" t="s">
        <v>131</v>
      </c>
      <c r="D157" s="1" t="s">
        <v>9</v>
      </c>
      <c r="E157" s="1">
        <v>10.06</v>
      </c>
      <c r="F157" s="1">
        <v>164</v>
      </c>
      <c r="G157" s="5">
        <v>137.48666666666668</v>
      </c>
      <c r="H157" s="4">
        <f t="shared" si="2"/>
        <v>379.76500000000004</v>
      </c>
    </row>
    <row r="158" spans="1:8" ht="16.5" x14ac:dyDescent="0.3">
      <c r="A158" s="1" t="s">
        <v>132</v>
      </c>
      <c r="C158" s="1" t="s">
        <v>133</v>
      </c>
      <c r="D158" s="1" t="s">
        <v>9</v>
      </c>
      <c r="E158" s="1">
        <v>17</v>
      </c>
      <c r="F158" s="1">
        <v>268</v>
      </c>
      <c r="G158" s="5">
        <v>379.66666666666669</v>
      </c>
      <c r="H158" s="4">
        <f t="shared" si="2"/>
        <v>641.75</v>
      </c>
    </row>
    <row r="159" spans="1:8" ht="16.5" x14ac:dyDescent="0.3">
      <c r="A159" s="6" t="s">
        <v>80</v>
      </c>
      <c r="B159" s="11" t="s">
        <v>134</v>
      </c>
      <c r="C159" s="1" t="s">
        <v>135</v>
      </c>
      <c r="D159" s="1" t="s">
        <v>9</v>
      </c>
      <c r="E159" s="7">
        <v>14</v>
      </c>
      <c r="F159" s="6">
        <v>23</v>
      </c>
      <c r="G159" s="5">
        <f>F159/12*E159</f>
        <v>26.833333333333336</v>
      </c>
      <c r="H159" s="4">
        <f t="shared" si="2"/>
        <v>528.5</v>
      </c>
    </row>
    <row r="160" spans="1:8" ht="16.5" x14ac:dyDescent="0.3">
      <c r="A160" s="1" t="s">
        <v>109</v>
      </c>
      <c r="C160" s="1" t="s">
        <v>136</v>
      </c>
      <c r="D160" s="1" t="s">
        <v>9</v>
      </c>
      <c r="E160" s="1">
        <v>10.5</v>
      </c>
      <c r="F160" s="1">
        <v>48</v>
      </c>
      <c r="G160" s="4">
        <v>42</v>
      </c>
      <c r="H160" s="4">
        <f t="shared" si="2"/>
        <v>396.375</v>
      </c>
    </row>
    <row r="161" spans="1:8" ht="16.5" x14ac:dyDescent="0.3">
      <c r="A161" s="1" t="s">
        <v>109</v>
      </c>
      <c r="C161" s="1" t="s">
        <v>137</v>
      </c>
      <c r="D161" s="1" t="s">
        <v>9</v>
      </c>
      <c r="E161" s="1">
        <v>10.5</v>
      </c>
      <c r="F161" s="1">
        <v>120</v>
      </c>
      <c r="G161" s="4">
        <v>105</v>
      </c>
      <c r="H161" s="4">
        <f t="shared" si="2"/>
        <v>396.375</v>
      </c>
    </row>
    <row r="162" spans="1:8" ht="16.5" x14ac:dyDescent="0.3">
      <c r="A162" s="1" t="s">
        <v>51</v>
      </c>
      <c r="C162" s="1" t="s">
        <v>138</v>
      </c>
      <c r="D162" s="1" t="s">
        <v>9</v>
      </c>
      <c r="E162" s="1">
        <v>10.5</v>
      </c>
      <c r="F162" s="1">
        <v>296</v>
      </c>
      <c r="G162" s="4">
        <v>259</v>
      </c>
      <c r="H162" s="4">
        <f t="shared" si="2"/>
        <v>396.375</v>
      </c>
    </row>
    <row r="163" spans="1:8" ht="16.5" x14ac:dyDescent="0.3">
      <c r="A163" s="1" t="s">
        <v>139</v>
      </c>
      <c r="C163" s="1" t="s">
        <v>138</v>
      </c>
      <c r="D163" s="1" t="s">
        <v>9</v>
      </c>
      <c r="E163" s="1">
        <v>10.5</v>
      </c>
      <c r="F163" s="1">
        <v>2298</v>
      </c>
      <c r="G163" s="4">
        <v>2010.75</v>
      </c>
      <c r="H163" s="4">
        <f t="shared" si="2"/>
        <v>396.375</v>
      </c>
    </row>
    <row r="164" spans="1:8" ht="16.5" x14ac:dyDescent="0.3">
      <c r="A164" s="1" t="s">
        <v>46</v>
      </c>
      <c r="C164" s="1" t="s">
        <v>138</v>
      </c>
      <c r="D164" s="1" t="s">
        <v>9</v>
      </c>
      <c r="E164" s="1">
        <v>10.5</v>
      </c>
      <c r="F164" s="1">
        <v>707</v>
      </c>
      <c r="G164" s="4">
        <v>618.6</v>
      </c>
      <c r="H164" s="4">
        <f t="shared" si="2"/>
        <v>396.375</v>
      </c>
    </row>
    <row r="165" spans="1:8" ht="16.5" x14ac:dyDescent="0.3">
      <c r="A165" s="6" t="s">
        <v>109</v>
      </c>
      <c r="B165" s="11" t="s">
        <v>140</v>
      </c>
      <c r="C165" s="1" t="s">
        <v>138</v>
      </c>
      <c r="D165" s="1" t="s">
        <v>9</v>
      </c>
      <c r="E165" s="7">
        <v>10.5</v>
      </c>
      <c r="F165" s="6">
        <v>440</v>
      </c>
      <c r="G165" s="5">
        <f>F165/12*E165</f>
        <v>385</v>
      </c>
      <c r="H165" s="4">
        <f t="shared" si="2"/>
        <v>396.375</v>
      </c>
    </row>
    <row r="166" spans="1:8" ht="16.5" x14ac:dyDescent="0.3">
      <c r="A166" s="6" t="s">
        <v>109</v>
      </c>
      <c r="B166" s="11" t="s">
        <v>141</v>
      </c>
      <c r="C166" s="1" t="s">
        <v>142</v>
      </c>
      <c r="D166" s="1" t="s">
        <v>9</v>
      </c>
      <c r="E166" s="7">
        <v>8</v>
      </c>
      <c r="F166" s="6">
        <v>96</v>
      </c>
      <c r="G166" s="5">
        <f>F166/12*E166</f>
        <v>64</v>
      </c>
      <c r="H166" s="4">
        <f t="shared" si="2"/>
        <v>302</v>
      </c>
    </row>
    <row r="167" spans="1:8" ht="16.5" x14ac:dyDescent="0.3">
      <c r="A167" s="6" t="s">
        <v>143</v>
      </c>
      <c r="B167" s="11" t="s">
        <v>141</v>
      </c>
      <c r="C167" s="1" t="s">
        <v>142</v>
      </c>
      <c r="D167" s="1" t="s">
        <v>9</v>
      </c>
      <c r="E167" s="7">
        <v>8</v>
      </c>
      <c r="F167" s="6">
        <v>667</v>
      </c>
      <c r="G167" s="5">
        <f>F167/12*E167</f>
        <v>444.66666666666669</v>
      </c>
      <c r="H167" s="4">
        <f t="shared" si="2"/>
        <v>302</v>
      </c>
    </row>
    <row r="168" spans="1:8" ht="16.5" x14ac:dyDescent="0.3">
      <c r="A168" s="6" t="s">
        <v>124</v>
      </c>
      <c r="B168" s="11" t="s">
        <v>141</v>
      </c>
      <c r="C168" s="1" t="s">
        <v>142</v>
      </c>
      <c r="D168" s="1" t="s">
        <v>9</v>
      </c>
      <c r="E168" s="7">
        <v>8</v>
      </c>
      <c r="F168" s="6">
        <v>50</v>
      </c>
      <c r="G168" s="5">
        <f>F168/12*E168</f>
        <v>33.333333333333336</v>
      </c>
      <c r="H168" s="4">
        <f t="shared" si="2"/>
        <v>302</v>
      </c>
    </row>
    <row r="169" spans="1:8" ht="16.5" x14ac:dyDescent="0.3">
      <c r="A169" s="1" t="s">
        <v>109</v>
      </c>
      <c r="B169" s="10" t="s">
        <v>140</v>
      </c>
      <c r="C169" s="1" t="s">
        <v>144</v>
      </c>
      <c r="D169" s="1" t="s">
        <v>9</v>
      </c>
      <c r="E169" s="1">
        <v>10.5</v>
      </c>
      <c r="F169" s="1">
        <v>739</v>
      </c>
      <c r="G169" s="5">
        <f>E169/12*F169</f>
        <v>646.625</v>
      </c>
      <c r="H169" s="4">
        <f t="shared" si="2"/>
        <v>396.375</v>
      </c>
    </row>
    <row r="170" spans="1:8" ht="16.5" x14ac:dyDescent="0.3">
      <c r="A170" s="1" t="s">
        <v>52</v>
      </c>
      <c r="C170" s="1" t="s">
        <v>144</v>
      </c>
      <c r="D170" s="1" t="s">
        <v>9</v>
      </c>
      <c r="E170" s="1">
        <v>10</v>
      </c>
      <c r="F170" s="1">
        <v>1037</v>
      </c>
      <c r="G170" s="5">
        <v>864.16666666666674</v>
      </c>
      <c r="H170" s="4">
        <f t="shared" si="2"/>
        <v>377.5</v>
      </c>
    </row>
    <row r="171" spans="1:8" ht="16.5" x14ac:dyDescent="0.3">
      <c r="A171" s="1" t="s">
        <v>145</v>
      </c>
      <c r="C171" s="1" t="s">
        <v>144</v>
      </c>
      <c r="D171" s="1" t="s">
        <v>9</v>
      </c>
      <c r="E171" s="1">
        <v>10.5</v>
      </c>
      <c r="F171" s="1">
        <v>317</v>
      </c>
      <c r="G171" s="5">
        <v>277.375</v>
      </c>
      <c r="H171" s="4">
        <f t="shared" si="2"/>
        <v>396.375</v>
      </c>
    </row>
    <row r="172" spans="1:8" ht="16.5" x14ac:dyDescent="0.3">
      <c r="A172" s="1" t="s">
        <v>48</v>
      </c>
      <c r="C172" s="1" t="s">
        <v>144</v>
      </c>
      <c r="D172" s="1" t="s">
        <v>9</v>
      </c>
      <c r="E172" s="1">
        <v>10.5</v>
      </c>
      <c r="F172" s="1">
        <v>60</v>
      </c>
      <c r="G172" s="5">
        <v>52.5</v>
      </c>
      <c r="H172" s="4">
        <f t="shared" si="2"/>
        <v>396.375</v>
      </c>
    </row>
    <row r="173" spans="1:8" ht="16.5" x14ac:dyDescent="0.3">
      <c r="A173" s="1" t="s">
        <v>146</v>
      </c>
      <c r="C173" s="1" t="s">
        <v>144</v>
      </c>
      <c r="D173" s="1" t="s">
        <v>9</v>
      </c>
      <c r="E173" s="1">
        <v>10.5</v>
      </c>
      <c r="F173" s="1">
        <v>72</v>
      </c>
      <c r="G173" s="5">
        <v>63</v>
      </c>
      <c r="H173" s="4">
        <f t="shared" si="2"/>
        <v>396.375</v>
      </c>
    </row>
    <row r="174" spans="1:8" ht="16.5" x14ac:dyDescent="0.3">
      <c r="A174" s="1" t="s">
        <v>124</v>
      </c>
      <c r="C174" s="1" t="s">
        <v>144</v>
      </c>
      <c r="D174" s="1" t="s">
        <v>9</v>
      </c>
      <c r="E174" s="1">
        <v>10.5</v>
      </c>
      <c r="F174" s="1">
        <v>96</v>
      </c>
      <c r="G174" s="5">
        <v>84</v>
      </c>
      <c r="H174" s="4">
        <f t="shared" si="2"/>
        <v>396.375</v>
      </c>
    </row>
    <row r="175" spans="1:8" ht="16.5" x14ac:dyDescent="0.3">
      <c r="A175" s="1" t="s">
        <v>143</v>
      </c>
      <c r="C175" s="1" t="s">
        <v>144</v>
      </c>
      <c r="D175" s="1" t="s">
        <v>9</v>
      </c>
      <c r="E175" s="1">
        <v>10.5</v>
      </c>
      <c r="F175" s="1">
        <v>355</v>
      </c>
      <c r="G175" s="5">
        <f>E175/12*F175</f>
        <v>310.625</v>
      </c>
      <c r="H175" s="4">
        <f t="shared" si="2"/>
        <v>396.375</v>
      </c>
    </row>
    <row r="176" spans="1:8" ht="16.5" x14ac:dyDescent="0.3">
      <c r="A176" s="1" t="s">
        <v>124</v>
      </c>
      <c r="C176" s="1" t="s">
        <v>144</v>
      </c>
      <c r="D176" s="1" t="s">
        <v>9</v>
      </c>
      <c r="E176" s="1">
        <v>10.5</v>
      </c>
      <c r="F176" s="1">
        <v>60</v>
      </c>
      <c r="G176" s="5">
        <f>E176/12*F176</f>
        <v>52.5</v>
      </c>
      <c r="H176" s="4">
        <f t="shared" si="2"/>
        <v>396.375</v>
      </c>
    </row>
    <row r="177" spans="1:8" ht="16.5" x14ac:dyDescent="0.3">
      <c r="A177" s="1" t="s">
        <v>147</v>
      </c>
      <c r="C177" s="1" t="s">
        <v>144</v>
      </c>
      <c r="D177" s="1" t="s">
        <v>9</v>
      </c>
      <c r="E177" s="8">
        <v>10.5</v>
      </c>
      <c r="F177" s="8">
        <v>108</v>
      </c>
      <c r="G177" s="14">
        <v>94.5</v>
      </c>
      <c r="H177" s="4">
        <f t="shared" si="2"/>
        <v>396.375</v>
      </c>
    </row>
    <row r="178" spans="1:8" ht="16.5" x14ac:dyDescent="0.3">
      <c r="A178" s="10" t="s">
        <v>148</v>
      </c>
      <c r="C178" s="10" t="s">
        <v>144</v>
      </c>
      <c r="D178" s="10" t="s">
        <v>9</v>
      </c>
      <c r="E178" s="10">
        <v>10.5</v>
      </c>
      <c r="F178" s="10">
        <v>22</v>
      </c>
      <c r="G178" s="21">
        <v>19.25</v>
      </c>
      <c r="H178" s="4">
        <f t="shared" si="2"/>
        <v>396.375</v>
      </c>
    </row>
    <row r="179" spans="1:8" ht="16.5" x14ac:dyDescent="0.3">
      <c r="A179" s="1" t="s">
        <v>109</v>
      </c>
      <c r="B179" s="10" t="s">
        <v>149</v>
      </c>
      <c r="C179" s="1" t="s">
        <v>150</v>
      </c>
      <c r="D179" s="1" t="s">
        <v>9</v>
      </c>
      <c r="E179" s="1">
        <v>8</v>
      </c>
      <c r="F179" s="1">
        <v>173</v>
      </c>
      <c r="G179" s="5">
        <f>E179/12*F179</f>
        <v>115.33333333333333</v>
      </c>
      <c r="H179" s="4">
        <f t="shared" si="2"/>
        <v>302</v>
      </c>
    </row>
    <row r="180" spans="1:8" ht="16.5" x14ac:dyDescent="0.3">
      <c r="A180" s="1" t="s">
        <v>143</v>
      </c>
      <c r="C180" s="1" t="s">
        <v>150</v>
      </c>
      <c r="D180" s="1" t="s">
        <v>9</v>
      </c>
      <c r="E180" s="1">
        <v>8</v>
      </c>
      <c r="F180" s="1">
        <v>452</v>
      </c>
      <c r="G180" s="5">
        <f>E180/12*F180</f>
        <v>301.33333333333331</v>
      </c>
      <c r="H180" s="4">
        <f t="shared" si="2"/>
        <v>302</v>
      </c>
    </row>
    <row r="181" spans="1:8" ht="16.5" x14ac:dyDescent="0.3">
      <c r="A181" s="1" t="s">
        <v>46</v>
      </c>
      <c r="C181" s="1" t="s">
        <v>150</v>
      </c>
      <c r="D181" s="1" t="s">
        <v>9</v>
      </c>
      <c r="E181" s="1">
        <v>8</v>
      </c>
      <c r="F181" s="1">
        <v>668</v>
      </c>
      <c r="G181" s="4">
        <v>445.33333333333331</v>
      </c>
      <c r="H181" s="4">
        <f t="shared" si="2"/>
        <v>302</v>
      </c>
    </row>
    <row r="182" spans="1:8" ht="16.5" x14ac:dyDescent="0.3">
      <c r="A182" s="22" t="s">
        <v>151</v>
      </c>
      <c r="B182" s="23"/>
      <c r="C182" s="23"/>
      <c r="D182" s="24"/>
      <c r="E182" s="1"/>
      <c r="F182" s="4">
        <f>SUM(F62:F181)</f>
        <v>33957</v>
      </c>
      <c r="G182" s="4">
        <f>SUM(G62:G181)</f>
        <v>35698.40833333334</v>
      </c>
    </row>
    <row r="183" spans="1:8" ht="16.5" x14ac:dyDescent="0.3">
      <c r="A183" s="22"/>
      <c r="B183" s="23"/>
      <c r="C183" s="23"/>
      <c r="D183" s="24"/>
      <c r="E183" s="1"/>
      <c r="F183" s="4"/>
      <c r="G183" s="4"/>
    </row>
    <row r="184" spans="1:8" ht="16.5" x14ac:dyDescent="0.3">
      <c r="A184" s="6" t="s">
        <v>15</v>
      </c>
      <c r="B184" s="11" t="s">
        <v>152</v>
      </c>
      <c r="C184" s="1" t="s">
        <v>153</v>
      </c>
      <c r="D184" s="1" t="s">
        <v>9</v>
      </c>
      <c r="E184" s="7">
        <v>6.48</v>
      </c>
      <c r="F184" s="6">
        <v>1057</v>
      </c>
      <c r="G184" s="5">
        <f>F184/12*E184</f>
        <v>570.78</v>
      </c>
      <c r="H184" s="4">
        <f t="shared" si="2"/>
        <v>244.62</v>
      </c>
    </row>
    <row r="185" spans="1:8" ht="16.5" x14ac:dyDescent="0.3">
      <c r="A185" s="1" t="s">
        <v>34</v>
      </c>
      <c r="C185" s="1" t="s">
        <v>154</v>
      </c>
      <c r="D185" s="1" t="s">
        <v>9</v>
      </c>
      <c r="E185" s="1">
        <v>5.5</v>
      </c>
      <c r="F185" s="1">
        <v>78</v>
      </c>
      <c r="G185" s="5">
        <v>35.75</v>
      </c>
      <c r="H185" s="4">
        <f t="shared" si="2"/>
        <v>207.625</v>
      </c>
    </row>
    <row r="186" spans="1:8" ht="16.5" x14ac:dyDescent="0.3">
      <c r="A186" s="1" t="s">
        <v>155</v>
      </c>
      <c r="C186" s="1" t="s">
        <v>156</v>
      </c>
      <c r="D186" s="1" t="s">
        <v>9</v>
      </c>
      <c r="E186" s="1">
        <v>5.79</v>
      </c>
      <c r="F186" s="1">
        <v>246</v>
      </c>
      <c r="G186" s="5">
        <v>118.7</v>
      </c>
      <c r="H186" s="4">
        <f t="shared" si="2"/>
        <v>218.57249999999999</v>
      </c>
    </row>
    <row r="187" spans="1:8" ht="16.5" x14ac:dyDescent="0.3">
      <c r="A187" s="1" t="s">
        <v>157</v>
      </c>
      <c r="C187" s="1" t="s">
        <v>158</v>
      </c>
      <c r="D187" s="1" t="s">
        <v>9</v>
      </c>
      <c r="E187" s="1">
        <v>6.4</v>
      </c>
      <c r="F187" s="1">
        <v>169</v>
      </c>
      <c r="G187" s="4">
        <v>90.1</v>
      </c>
      <c r="H187" s="4">
        <f t="shared" si="2"/>
        <v>241.60000000000002</v>
      </c>
    </row>
    <row r="188" spans="1:8" ht="16.5" x14ac:dyDescent="0.3">
      <c r="A188" s="1" t="s">
        <v>12</v>
      </c>
      <c r="C188" s="1" t="s">
        <v>159</v>
      </c>
      <c r="D188" s="1" t="s">
        <v>9</v>
      </c>
      <c r="E188" s="1">
        <v>5.65</v>
      </c>
      <c r="F188" s="1">
        <v>76</v>
      </c>
      <c r="G188" s="5">
        <v>35.783333333333339</v>
      </c>
      <c r="H188" s="4">
        <f t="shared" si="2"/>
        <v>213.28750000000002</v>
      </c>
    </row>
    <row r="189" spans="1:8" ht="16.5" x14ac:dyDescent="0.3">
      <c r="A189" s="1" t="s">
        <v>13</v>
      </c>
      <c r="C189" s="1" t="s">
        <v>159</v>
      </c>
      <c r="D189" s="1" t="s">
        <v>9</v>
      </c>
      <c r="E189" s="1">
        <v>7.54</v>
      </c>
      <c r="F189" s="1">
        <v>58</v>
      </c>
      <c r="G189" s="4">
        <v>36.443333333333328</v>
      </c>
      <c r="H189" s="4">
        <f t="shared" si="2"/>
        <v>284.63499999999999</v>
      </c>
    </row>
    <row r="190" spans="1:8" ht="16.5" x14ac:dyDescent="0.3">
      <c r="A190" s="1" t="s">
        <v>21</v>
      </c>
      <c r="B190" s="10" t="s">
        <v>160</v>
      </c>
      <c r="C190" s="1" t="str">
        <f>B190</f>
        <v>50X90</v>
      </c>
      <c r="D190" s="1" t="s">
        <v>9</v>
      </c>
      <c r="E190" s="1">
        <v>5.45</v>
      </c>
      <c r="F190" s="1">
        <v>703</v>
      </c>
      <c r="G190" s="5">
        <f>E190/12*F190</f>
        <v>319.27916666666664</v>
      </c>
      <c r="H190" s="4">
        <f t="shared" si="2"/>
        <v>205.73749999999998</v>
      </c>
    </row>
    <row r="191" spans="1:8" ht="16.5" x14ac:dyDescent="0.3">
      <c r="A191" s="1" t="s">
        <v>39</v>
      </c>
      <c r="C191" s="1" t="s">
        <v>160</v>
      </c>
      <c r="D191" s="1" t="s">
        <v>9</v>
      </c>
      <c r="E191" s="1">
        <v>5.5</v>
      </c>
      <c r="F191" s="1">
        <v>270</v>
      </c>
      <c r="G191" s="5">
        <v>123.75</v>
      </c>
      <c r="H191" s="4">
        <f t="shared" si="2"/>
        <v>207.625</v>
      </c>
    </row>
    <row r="192" spans="1:8" ht="16.5" x14ac:dyDescent="0.3">
      <c r="A192" s="1" t="s">
        <v>108</v>
      </c>
      <c r="C192" s="1" t="s">
        <v>160</v>
      </c>
      <c r="D192" s="1" t="s">
        <v>9</v>
      </c>
      <c r="E192" s="1">
        <v>5.36</v>
      </c>
      <c r="F192" s="1">
        <v>120</v>
      </c>
      <c r="G192" s="5">
        <v>53.600000000000009</v>
      </c>
      <c r="H192" s="4">
        <f t="shared" si="2"/>
        <v>202.34</v>
      </c>
    </row>
    <row r="193" spans="1:8" ht="16.5" x14ac:dyDescent="0.3">
      <c r="A193" s="1" t="s">
        <v>22</v>
      </c>
      <c r="C193" s="1" t="s">
        <v>160</v>
      </c>
      <c r="D193" s="1" t="s">
        <v>9</v>
      </c>
      <c r="E193" s="1">
        <v>5.5</v>
      </c>
      <c r="F193" s="1">
        <v>230</v>
      </c>
      <c r="G193" s="5">
        <v>100</v>
      </c>
      <c r="H193" s="4">
        <f t="shared" si="2"/>
        <v>207.625</v>
      </c>
    </row>
    <row r="194" spans="1:8" ht="16.5" x14ac:dyDescent="0.3">
      <c r="A194" s="1" t="s">
        <v>161</v>
      </c>
      <c r="C194" s="1" t="s">
        <v>160</v>
      </c>
      <c r="D194" s="1" t="s">
        <v>9</v>
      </c>
      <c r="E194" s="1">
        <v>4.5</v>
      </c>
      <c r="F194" s="1">
        <v>108</v>
      </c>
      <c r="G194" s="5">
        <v>40.5</v>
      </c>
      <c r="H194" s="4">
        <f t="shared" si="2"/>
        <v>169.875</v>
      </c>
    </row>
    <row r="195" spans="1:8" ht="16.5" x14ac:dyDescent="0.3">
      <c r="A195" s="1" t="s">
        <v>162</v>
      </c>
      <c r="C195" s="1" t="s">
        <v>160</v>
      </c>
      <c r="D195" s="1" t="s">
        <v>9</v>
      </c>
      <c r="E195" s="1">
        <v>4.5</v>
      </c>
      <c r="F195" s="1">
        <v>312</v>
      </c>
      <c r="G195" s="5">
        <v>119</v>
      </c>
      <c r="H195" s="4">
        <f t="shared" ref="H195:H258" si="3">E195*453/12</f>
        <v>169.875</v>
      </c>
    </row>
    <row r="196" spans="1:8" ht="16.5" x14ac:dyDescent="0.3">
      <c r="A196" s="1" t="s">
        <v>43</v>
      </c>
      <c r="C196" s="1" t="s">
        <v>160</v>
      </c>
      <c r="D196" s="1" t="s">
        <v>9</v>
      </c>
      <c r="E196" s="1">
        <v>6.1</v>
      </c>
      <c r="F196" s="1">
        <v>224</v>
      </c>
      <c r="G196" s="5">
        <v>113.86666666666666</v>
      </c>
      <c r="H196" s="4">
        <f t="shared" si="3"/>
        <v>230.27499999999998</v>
      </c>
    </row>
    <row r="197" spans="1:8" ht="16.5" x14ac:dyDescent="0.3">
      <c r="A197" s="1" t="s">
        <v>38</v>
      </c>
      <c r="C197" s="1" t="s">
        <v>160</v>
      </c>
      <c r="D197" s="1" t="s">
        <v>9</v>
      </c>
      <c r="E197" s="1">
        <v>5.95</v>
      </c>
      <c r="F197" s="1">
        <v>100</v>
      </c>
      <c r="G197" s="5">
        <v>49.583333333333336</v>
      </c>
      <c r="H197" s="4">
        <f t="shared" si="3"/>
        <v>224.61249999999998</v>
      </c>
    </row>
    <row r="198" spans="1:8" ht="16.5" x14ac:dyDescent="0.3">
      <c r="A198" s="25" t="s">
        <v>63</v>
      </c>
      <c r="B198" t="s">
        <v>160</v>
      </c>
      <c r="C198" s="1" t="s">
        <v>160</v>
      </c>
      <c r="D198" s="1" t="s">
        <v>9</v>
      </c>
      <c r="E198" s="7">
        <v>6.87</v>
      </c>
      <c r="F198" s="3">
        <v>141</v>
      </c>
      <c r="G198" s="5">
        <f>F198/12*E198</f>
        <v>80.722499999999997</v>
      </c>
      <c r="H198" s="4">
        <f t="shared" si="3"/>
        <v>259.34250000000003</v>
      </c>
    </row>
    <row r="199" spans="1:8" ht="16.5" x14ac:dyDescent="0.3">
      <c r="A199" s="1" t="s">
        <v>63</v>
      </c>
      <c r="B199" s="10" t="s">
        <v>163</v>
      </c>
      <c r="C199" s="1" t="str">
        <f>B199</f>
        <v>50X80</v>
      </c>
      <c r="D199" s="1" t="s">
        <v>9</v>
      </c>
      <c r="E199" s="1">
        <v>5.07</v>
      </c>
      <c r="F199" s="1">
        <v>192</v>
      </c>
      <c r="G199" s="5">
        <f>E199/12*F199</f>
        <v>81.12</v>
      </c>
      <c r="H199" s="4">
        <f t="shared" si="3"/>
        <v>191.39250000000001</v>
      </c>
    </row>
    <row r="200" spans="1:8" ht="16.5" x14ac:dyDescent="0.3">
      <c r="A200" s="1" t="s">
        <v>164</v>
      </c>
      <c r="C200" s="1" t="s">
        <v>163</v>
      </c>
      <c r="D200" s="1" t="s">
        <v>9</v>
      </c>
      <c r="E200" s="1">
        <v>4.5</v>
      </c>
      <c r="F200" s="1">
        <v>520</v>
      </c>
      <c r="G200" s="5">
        <v>195</v>
      </c>
      <c r="H200" s="4">
        <f t="shared" si="3"/>
        <v>169.875</v>
      </c>
    </row>
    <row r="201" spans="1:8" ht="16.5" x14ac:dyDescent="0.3">
      <c r="A201" s="1" t="s">
        <v>63</v>
      </c>
      <c r="C201" s="1" t="s">
        <v>163</v>
      </c>
      <c r="D201" s="1" t="s">
        <v>9</v>
      </c>
      <c r="E201" s="1">
        <v>4.76</v>
      </c>
      <c r="F201" s="1">
        <v>1065</v>
      </c>
      <c r="G201" s="5">
        <f>E201/12*F201</f>
        <v>422.45</v>
      </c>
      <c r="H201" s="4">
        <f t="shared" si="3"/>
        <v>179.68999999999997</v>
      </c>
    </row>
    <row r="202" spans="1:8" ht="16.5" x14ac:dyDescent="0.3">
      <c r="A202" s="1" t="s">
        <v>17</v>
      </c>
      <c r="C202" s="1" t="s">
        <v>163</v>
      </c>
      <c r="D202" s="1" t="s">
        <v>9</v>
      </c>
      <c r="E202" s="1">
        <v>5.5</v>
      </c>
      <c r="F202" s="1">
        <v>886</v>
      </c>
      <c r="G202" s="5">
        <f>E202/12*F202</f>
        <v>406.08333333333331</v>
      </c>
      <c r="H202" s="4">
        <f t="shared" si="3"/>
        <v>207.625</v>
      </c>
    </row>
    <row r="203" spans="1:8" ht="16.5" x14ac:dyDescent="0.3">
      <c r="A203" s="1" t="s">
        <v>17</v>
      </c>
      <c r="C203" s="1" t="s">
        <v>165</v>
      </c>
      <c r="D203" s="1" t="s">
        <v>9</v>
      </c>
      <c r="E203" s="1">
        <v>6.45</v>
      </c>
      <c r="F203" s="1">
        <v>36</v>
      </c>
      <c r="G203" s="5">
        <f>E203/12*F203</f>
        <v>19.349999999999998</v>
      </c>
      <c r="H203" s="4">
        <f t="shared" si="3"/>
        <v>243.48749999999998</v>
      </c>
    </row>
    <row r="204" spans="1:8" ht="16.5" x14ac:dyDescent="0.3">
      <c r="A204" s="1" t="s">
        <v>23</v>
      </c>
      <c r="B204" s="10" t="s">
        <v>166</v>
      </c>
      <c r="C204" s="1" t="str">
        <f>B204</f>
        <v>50X70</v>
      </c>
      <c r="D204" s="1" t="s">
        <v>9</v>
      </c>
      <c r="E204" s="1">
        <v>4.17</v>
      </c>
      <c r="F204" s="1">
        <v>454</v>
      </c>
      <c r="G204" s="5">
        <f>E204/12*F204</f>
        <v>157.76499999999999</v>
      </c>
      <c r="H204" s="4">
        <f t="shared" si="3"/>
        <v>157.41749999999999</v>
      </c>
    </row>
    <row r="205" spans="1:8" ht="16.5" x14ac:dyDescent="0.3">
      <c r="A205" s="1" t="s">
        <v>39</v>
      </c>
      <c r="C205" s="1" t="s">
        <v>166</v>
      </c>
      <c r="D205" s="1" t="s">
        <v>9</v>
      </c>
      <c r="E205" s="1">
        <v>4.5</v>
      </c>
      <c r="F205" s="1">
        <v>100</v>
      </c>
      <c r="G205" s="5">
        <v>37.5</v>
      </c>
      <c r="H205" s="4">
        <f t="shared" si="3"/>
        <v>169.875</v>
      </c>
    </row>
    <row r="206" spans="1:8" ht="16.5" x14ac:dyDescent="0.3">
      <c r="A206" s="1" t="s">
        <v>17</v>
      </c>
      <c r="C206" s="1" t="s">
        <v>166</v>
      </c>
      <c r="D206" s="1" t="s">
        <v>9</v>
      </c>
      <c r="E206" s="1">
        <v>5.09</v>
      </c>
      <c r="F206" s="1">
        <v>990</v>
      </c>
      <c r="G206" s="5">
        <f>E206/12*F206</f>
        <v>419.92499999999995</v>
      </c>
      <c r="H206" s="4">
        <f t="shared" si="3"/>
        <v>192.14750000000001</v>
      </c>
    </row>
    <row r="207" spans="1:8" ht="16.5" x14ac:dyDescent="0.3">
      <c r="A207" s="1" t="s">
        <v>28</v>
      </c>
      <c r="C207" s="1" t="s">
        <v>166</v>
      </c>
      <c r="D207" s="1" t="s">
        <v>9</v>
      </c>
      <c r="E207" s="1">
        <v>3.7</v>
      </c>
      <c r="F207" s="1">
        <v>412</v>
      </c>
      <c r="G207" s="4">
        <v>127</v>
      </c>
      <c r="H207" s="4">
        <f t="shared" si="3"/>
        <v>139.67500000000001</v>
      </c>
    </row>
    <row r="208" spans="1:8" ht="16.5" x14ac:dyDescent="0.3">
      <c r="A208" s="1" t="s">
        <v>32</v>
      </c>
      <c r="C208" s="1" t="s">
        <v>166</v>
      </c>
      <c r="D208" s="1" t="s">
        <v>9</v>
      </c>
      <c r="E208" s="1">
        <v>3.94</v>
      </c>
      <c r="F208" s="1">
        <v>260</v>
      </c>
      <c r="G208" s="4">
        <v>85.36666666666666</v>
      </c>
      <c r="H208" s="4">
        <f t="shared" si="3"/>
        <v>148.73499999999999</v>
      </c>
    </row>
    <row r="209" spans="1:8" ht="16.5" x14ac:dyDescent="0.3">
      <c r="A209" s="1" t="s">
        <v>105</v>
      </c>
      <c r="C209" s="1" t="s">
        <v>166</v>
      </c>
      <c r="D209" s="1" t="s">
        <v>9</v>
      </c>
      <c r="E209" s="1">
        <v>3.5</v>
      </c>
      <c r="F209" s="1">
        <v>660</v>
      </c>
      <c r="G209" s="4">
        <v>192.5</v>
      </c>
      <c r="H209" s="4">
        <f t="shared" si="3"/>
        <v>132.125</v>
      </c>
    </row>
    <row r="210" spans="1:8" ht="16.5" x14ac:dyDescent="0.3">
      <c r="A210" s="6" t="s">
        <v>63</v>
      </c>
      <c r="B210" s="11" t="s">
        <v>166</v>
      </c>
      <c r="C210" s="1" t="s">
        <v>167</v>
      </c>
      <c r="D210" s="1" t="s">
        <v>9</v>
      </c>
      <c r="E210" s="7">
        <v>4.87</v>
      </c>
      <c r="F210" s="6">
        <v>2747</v>
      </c>
      <c r="G210" s="5">
        <v>1150</v>
      </c>
      <c r="H210" s="4">
        <f t="shared" si="3"/>
        <v>183.8425</v>
      </c>
    </row>
    <row r="211" spans="1:8" ht="16.5" x14ac:dyDescent="0.3">
      <c r="A211" s="1" t="s">
        <v>109</v>
      </c>
      <c r="B211" s="10" t="s">
        <v>168</v>
      </c>
      <c r="C211" s="1" t="s">
        <v>169</v>
      </c>
      <c r="D211" s="1" t="s">
        <v>9</v>
      </c>
      <c r="E211" s="1">
        <v>5.5</v>
      </c>
      <c r="F211" s="1">
        <v>2444</v>
      </c>
      <c r="G211" s="5">
        <f>E211/12*F211</f>
        <v>1120.1666666666665</v>
      </c>
      <c r="H211" s="4">
        <f t="shared" si="3"/>
        <v>207.625</v>
      </c>
    </row>
    <row r="212" spans="1:8" ht="16.5" x14ac:dyDescent="0.3">
      <c r="A212" s="1" t="s">
        <v>143</v>
      </c>
      <c r="B212" s="10" t="s">
        <v>168</v>
      </c>
      <c r="C212" s="1" t="s">
        <v>169</v>
      </c>
      <c r="D212" s="1" t="s">
        <v>9</v>
      </c>
      <c r="E212" s="1">
        <v>5.5</v>
      </c>
      <c r="F212" s="1">
        <v>1697</v>
      </c>
      <c r="G212" s="5">
        <f>E212/12*F212</f>
        <v>777.79166666666663</v>
      </c>
      <c r="H212" s="4">
        <f t="shared" si="3"/>
        <v>207.625</v>
      </c>
    </row>
    <row r="213" spans="1:8" ht="16.5" x14ac:dyDescent="0.3">
      <c r="A213" s="1" t="s">
        <v>63</v>
      </c>
      <c r="B213" s="10" t="s">
        <v>170</v>
      </c>
      <c r="C213" s="1" t="str">
        <f>B213</f>
        <v>50X100</v>
      </c>
      <c r="D213" s="1" t="s">
        <v>9</v>
      </c>
      <c r="E213" s="1">
        <v>5.29</v>
      </c>
      <c r="F213" s="1">
        <v>605</v>
      </c>
      <c r="G213" s="5">
        <f>E213/12*F213</f>
        <v>266.70416666666665</v>
      </c>
      <c r="H213" s="4">
        <f t="shared" si="3"/>
        <v>199.69749999999999</v>
      </c>
    </row>
    <row r="214" spans="1:8" ht="16.5" x14ac:dyDescent="0.3">
      <c r="A214" s="1" t="s">
        <v>61</v>
      </c>
      <c r="B214" s="10" t="s">
        <v>170</v>
      </c>
      <c r="C214" s="1" t="str">
        <f>B214</f>
        <v>50X100</v>
      </c>
      <c r="D214" s="1" t="s">
        <v>9</v>
      </c>
      <c r="E214" s="1">
        <v>5.95</v>
      </c>
      <c r="F214" s="1">
        <v>3440</v>
      </c>
      <c r="G214" s="5">
        <f>E214/12*F214</f>
        <v>1705.6666666666667</v>
      </c>
      <c r="H214" s="4">
        <f t="shared" si="3"/>
        <v>224.61249999999998</v>
      </c>
    </row>
    <row r="215" spans="1:8" ht="16.5" x14ac:dyDescent="0.3">
      <c r="A215" s="1" t="s">
        <v>23</v>
      </c>
      <c r="B215" s="10" t="s">
        <v>170</v>
      </c>
      <c r="C215" s="1" t="str">
        <f>B215</f>
        <v>50X100</v>
      </c>
      <c r="D215" s="1" t="s">
        <v>9</v>
      </c>
      <c r="E215" s="1">
        <v>5.95</v>
      </c>
      <c r="F215" s="1">
        <v>486</v>
      </c>
      <c r="G215" s="5">
        <f>E215/12*F215</f>
        <v>240.97499999999999</v>
      </c>
      <c r="H215" s="4">
        <f t="shared" si="3"/>
        <v>224.61249999999998</v>
      </c>
    </row>
    <row r="216" spans="1:8" ht="16.5" x14ac:dyDescent="0.3">
      <c r="A216" s="1" t="s">
        <v>7</v>
      </c>
      <c r="C216" s="1" t="s">
        <v>170</v>
      </c>
      <c r="D216" s="1" t="s">
        <v>9</v>
      </c>
      <c r="E216" s="1">
        <v>6.61</v>
      </c>
      <c r="F216" s="1">
        <v>79</v>
      </c>
      <c r="G216" s="5">
        <v>43.51583333333334</v>
      </c>
      <c r="H216" s="4">
        <f t="shared" si="3"/>
        <v>249.5275</v>
      </c>
    </row>
    <row r="217" spans="1:8" ht="16.5" x14ac:dyDescent="0.3">
      <c r="A217" s="1" t="s">
        <v>108</v>
      </c>
      <c r="C217" s="1" t="s">
        <v>170</v>
      </c>
      <c r="D217" s="1" t="s">
        <v>9</v>
      </c>
      <c r="E217" s="1">
        <v>5.5</v>
      </c>
      <c r="F217" s="1">
        <v>23</v>
      </c>
      <c r="G217" s="5">
        <v>10.541666666666666</v>
      </c>
      <c r="H217" s="4">
        <f t="shared" si="3"/>
        <v>207.625</v>
      </c>
    </row>
    <row r="218" spans="1:8" ht="16.5" x14ac:dyDescent="0.3">
      <c r="A218" s="1" t="s">
        <v>171</v>
      </c>
      <c r="C218" s="1" t="s">
        <v>170</v>
      </c>
      <c r="D218" s="1" t="s">
        <v>9</v>
      </c>
      <c r="E218" s="1">
        <v>6</v>
      </c>
      <c r="F218" s="1">
        <v>114</v>
      </c>
      <c r="G218" s="5">
        <v>57</v>
      </c>
      <c r="H218" s="4">
        <f t="shared" si="3"/>
        <v>226.5</v>
      </c>
    </row>
    <row r="219" spans="1:8" ht="16.5" x14ac:dyDescent="0.3">
      <c r="A219" s="1" t="s">
        <v>94</v>
      </c>
      <c r="C219" s="1" t="s">
        <v>170</v>
      </c>
      <c r="D219" s="1" t="s">
        <v>9</v>
      </c>
      <c r="E219" s="1">
        <v>5.95</v>
      </c>
      <c r="F219" s="1">
        <v>190</v>
      </c>
      <c r="G219" s="5">
        <v>94.208333333333343</v>
      </c>
      <c r="H219" s="4">
        <f t="shared" si="3"/>
        <v>224.61249999999998</v>
      </c>
    </row>
    <row r="220" spans="1:8" ht="16.5" x14ac:dyDescent="0.3">
      <c r="A220" s="1" t="s">
        <v>162</v>
      </c>
      <c r="C220" s="1" t="s">
        <v>170</v>
      </c>
      <c r="D220" s="1" t="s">
        <v>9</v>
      </c>
      <c r="E220" s="1">
        <v>5.5</v>
      </c>
      <c r="F220" s="1">
        <v>96</v>
      </c>
      <c r="G220" s="5">
        <v>44</v>
      </c>
      <c r="H220" s="4">
        <f t="shared" si="3"/>
        <v>207.625</v>
      </c>
    </row>
    <row r="221" spans="1:8" ht="16.5" x14ac:dyDescent="0.3">
      <c r="A221" s="1" t="s">
        <v>63</v>
      </c>
      <c r="C221" s="1" t="s">
        <v>170</v>
      </c>
      <c r="D221" s="1" t="s">
        <v>9</v>
      </c>
      <c r="E221" s="1">
        <v>4.75</v>
      </c>
      <c r="F221" s="1">
        <v>311</v>
      </c>
      <c r="G221" s="5">
        <f>E221/12*F221</f>
        <v>123.10416666666666</v>
      </c>
      <c r="H221" s="4">
        <f t="shared" si="3"/>
        <v>179.3125</v>
      </c>
    </row>
    <row r="222" spans="1:8" ht="16.5" x14ac:dyDescent="0.3">
      <c r="A222" s="1" t="s">
        <v>25</v>
      </c>
      <c r="C222" s="1" t="s">
        <v>170</v>
      </c>
      <c r="D222" s="1" t="s">
        <v>9</v>
      </c>
      <c r="E222" s="1">
        <v>5.5</v>
      </c>
      <c r="F222" s="1">
        <v>552</v>
      </c>
      <c r="G222" s="5">
        <v>253</v>
      </c>
      <c r="H222" s="4">
        <f t="shared" si="3"/>
        <v>207.625</v>
      </c>
    </row>
    <row r="223" spans="1:8" ht="16.5" x14ac:dyDescent="0.3">
      <c r="A223" s="1" t="s">
        <v>172</v>
      </c>
      <c r="C223" s="1" t="s">
        <v>170</v>
      </c>
      <c r="D223" s="1" t="s">
        <v>9</v>
      </c>
      <c r="E223" s="1">
        <v>5.95</v>
      </c>
      <c r="F223" s="1">
        <v>492</v>
      </c>
      <c r="G223" s="5">
        <v>243.95000000000002</v>
      </c>
      <c r="H223" s="4">
        <f t="shared" si="3"/>
        <v>224.61249999999998</v>
      </c>
    </row>
    <row r="224" spans="1:8" ht="16.5" x14ac:dyDescent="0.3">
      <c r="A224" s="1" t="s">
        <v>173</v>
      </c>
      <c r="C224" s="1" t="s">
        <v>170</v>
      </c>
      <c r="D224" s="1" t="s">
        <v>9</v>
      </c>
      <c r="E224" s="1">
        <v>5.95</v>
      </c>
      <c r="F224" s="1">
        <v>173</v>
      </c>
      <c r="G224" s="4">
        <v>85.779166666666669</v>
      </c>
      <c r="H224" s="4">
        <f t="shared" si="3"/>
        <v>224.61249999999998</v>
      </c>
    </row>
    <row r="225" spans="1:8" ht="16.5" x14ac:dyDescent="0.3">
      <c r="A225" s="1" t="s">
        <v>48</v>
      </c>
      <c r="C225" s="1" t="s">
        <v>170</v>
      </c>
      <c r="D225" s="1" t="s">
        <v>9</v>
      </c>
      <c r="E225" s="1">
        <v>5.5</v>
      </c>
      <c r="F225" s="1">
        <v>1148</v>
      </c>
      <c r="G225" s="4">
        <v>520</v>
      </c>
      <c r="H225" s="4">
        <f t="shared" si="3"/>
        <v>207.625</v>
      </c>
    </row>
    <row r="226" spans="1:8" ht="16.5" x14ac:dyDescent="0.3">
      <c r="A226" s="1" t="s">
        <v>29</v>
      </c>
      <c r="C226" s="1" t="s">
        <v>170</v>
      </c>
      <c r="D226" s="1" t="s">
        <v>9</v>
      </c>
      <c r="E226" s="1">
        <v>5.5</v>
      </c>
      <c r="F226" s="1">
        <v>1419</v>
      </c>
      <c r="G226" s="4">
        <v>668</v>
      </c>
      <c r="H226" s="4">
        <f t="shared" si="3"/>
        <v>207.625</v>
      </c>
    </row>
    <row r="227" spans="1:8" ht="16.5" x14ac:dyDescent="0.3">
      <c r="A227" s="1" t="s">
        <v>30</v>
      </c>
      <c r="C227" s="1" t="s">
        <v>170</v>
      </c>
      <c r="D227" s="1" t="s">
        <v>9</v>
      </c>
      <c r="E227" s="1">
        <v>6.61</v>
      </c>
      <c r="F227" s="1">
        <v>1240</v>
      </c>
      <c r="G227" s="4">
        <v>683.03333333333342</v>
      </c>
      <c r="H227" s="4">
        <f t="shared" si="3"/>
        <v>249.5275</v>
      </c>
    </row>
    <row r="228" spans="1:8" ht="16.5" x14ac:dyDescent="0.3">
      <c r="A228" s="1" t="s">
        <v>106</v>
      </c>
      <c r="C228" s="1" t="s">
        <v>170</v>
      </c>
      <c r="D228" s="1" t="s">
        <v>9</v>
      </c>
      <c r="E228" s="1">
        <v>7.28</v>
      </c>
      <c r="F228" s="1">
        <v>83</v>
      </c>
      <c r="G228" s="4">
        <v>50.4</v>
      </c>
      <c r="H228" s="4">
        <f t="shared" si="3"/>
        <v>274.82</v>
      </c>
    </row>
    <row r="229" spans="1:8" ht="16.5" x14ac:dyDescent="0.3">
      <c r="A229" s="1" t="s">
        <v>32</v>
      </c>
      <c r="C229" s="1" t="s">
        <v>170</v>
      </c>
      <c r="D229" s="1" t="s">
        <v>9</v>
      </c>
      <c r="E229" s="1">
        <v>5.5</v>
      </c>
      <c r="F229" s="1">
        <v>48</v>
      </c>
      <c r="G229" s="4">
        <v>22</v>
      </c>
      <c r="H229" s="4">
        <f t="shared" si="3"/>
        <v>207.625</v>
      </c>
    </row>
    <row r="230" spans="1:8" ht="16.5" x14ac:dyDescent="0.3">
      <c r="A230" s="1" t="s">
        <v>7</v>
      </c>
      <c r="C230" s="1" t="s">
        <v>170</v>
      </c>
      <c r="D230" s="1" t="s">
        <v>9</v>
      </c>
      <c r="E230" s="1">
        <v>5.95</v>
      </c>
      <c r="F230" s="1">
        <v>390</v>
      </c>
      <c r="G230" s="5">
        <v>193.375</v>
      </c>
      <c r="H230" s="4">
        <f t="shared" si="3"/>
        <v>224.61249999999998</v>
      </c>
    </row>
    <row r="231" spans="1:8" ht="16.5" x14ac:dyDescent="0.3">
      <c r="A231" s="6" t="s">
        <v>174</v>
      </c>
      <c r="B231" s="11" t="s">
        <v>168</v>
      </c>
      <c r="C231" s="1" t="s">
        <v>169</v>
      </c>
      <c r="D231" s="1" t="s">
        <v>9</v>
      </c>
      <c r="E231" s="7">
        <v>5.5</v>
      </c>
      <c r="F231" s="6">
        <v>220</v>
      </c>
      <c r="G231" s="5">
        <f>F231/12*E231</f>
        <v>100.83333333333333</v>
      </c>
      <c r="H231" s="4">
        <f t="shared" si="3"/>
        <v>207.625</v>
      </c>
    </row>
    <row r="232" spans="1:8" ht="16.5" x14ac:dyDescent="0.3">
      <c r="A232" s="6" t="s">
        <v>21</v>
      </c>
      <c r="B232" s="11" t="s">
        <v>170</v>
      </c>
      <c r="C232" s="1" t="s">
        <v>170</v>
      </c>
      <c r="D232" s="1" t="s">
        <v>9</v>
      </c>
      <c r="E232" s="7">
        <v>5.95</v>
      </c>
      <c r="F232" s="6">
        <v>200</v>
      </c>
      <c r="G232" s="5">
        <f>F232/12*E232</f>
        <v>99.166666666666671</v>
      </c>
      <c r="H232" s="4">
        <f t="shared" si="3"/>
        <v>224.61249999999998</v>
      </c>
    </row>
    <row r="233" spans="1:8" ht="16.5" x14ac:dyDescent="0.3">
      <c r="A233" s="1" t="s">
        <v>75</v>
      </c>
      <c r="C233" s="1" t="s">
        <v>175</v>
      </c>
      <c r="D233" s="1" t="s">
        <v>9</v>
      </c>
      <c r="E233" s="1">
        <v>4.75</v>
      </c>
      <c r="F233" s="1">
        <v>24</v>
      </c>
      <c r="G233" s="4">
        <v>9.5</v>
      </c>
      <c r="H233" s="4">
        <f t="shared" si="3"/>
        <v>179.3125</v>
      </c>
    </row>
    <row r="234" spans="1:8" ht="16.5" x14ac:dyDescent="0.3">
      <c r="A234" s="1" t="s">
        <v>176</v>
      </c>
      <c r="C234" s="1" t="s">
        <v>175</v>
      </c>
      <c r="D234" s="1" t="s">
        <v>9</v>
      </c>
      <c r="E234" s="1">
        <v>4.75</v>
      </c>
      <c r="F234" s="1">
        <v>100</v>
      </c>
      <c r="G234" s="4">
        <v>39.583333333333329</v>
      </c>
      <c r="H234" s="4">
        <f t="shared" si="3"/>
        <v>179.3125</v>
      </c>
    </row>
    <row r="235" spans="1:8" ht="16.5" x14ac:dyDescent="0.3">
      <c r="A235" s="1" t="s">
        <v>177</v>
      </c>
      <c r="C235" s="1" t="s">
        <v>178</v>
      </c>
      <c r="D235" s="1" t="s">
        <v>9</v>
      </c>
      <c r="E235" s="1">
        <v>4.5</v>
      </c>
      <c r="F235" s="1">
        <v>150</v>
      </c>
      <c r="G235" s="5">
        <v>56.25</v>
      </c>
      <c r="H235" s="4">
        <f t="shared" si="3"/>
        <v>169.875</v>
      </c>
    </row>
    <row r="236" spans="1:8" ht="16.5" x14ac:dyDescent="0.3">
      <c r="A236" s="1" t="s">
        <v>58</v>
      </c>
      <c r="C236" s="1" t="s">
        <v>178</v>
      </c>
      <c r="D236" s="1" t="s">
        <v>179</v>
      </c>
      <c r="E236" s="1">
        <v>4.5</v>
      </c>
      <c r="F236" s="1">
        <v>1248</v>
      </c>
      <c r="G236" s="4">
        <v>468</v>
      </c>
      <c r="H236" s="4">
        <f t="shared" si="3"/>
        <v>169.875</v>
      </c>
    </row>
    <row r="237" spans="1:8" ht="16.5" x14ac:dyDescent="0.3">
      <c r="A237" s="1" t="s">
        <v>35</v>
      </c>
      <c r="C237" s="1" t="s">
        <v>178</v>
      </c>
      <c r="D237" s="1" t="s">
        <v>9</v>
      </c>
      <c r="E237" s="1">
        <v>4.5</v>
      </c>
      <c r="F237" s="1">
        <v>30</v>
      </c>
      <c r="G237" s="4">
        <v>11.25</v>
      </c>
      <c r="H237" s="4">
        <f t="shared" si="3"/>
        <v>169.875</v>
      </c>
    </row>
    <row r="238" spans="1:8" ht="16.5" x14ac:dyDescent="0.3">
      <c r="A238" s="1" t="s">
        <v>52</v>
      </c>
      <c r="C238" s="1" t="s">
        <v>178</v>
      </c>
      <c r="D238" s="1" t="s">
        <v>9</v>
      </c>
      <c r="E238" s="1">
        <v>4.5</v>
      </c>
      <c r="F238" s="1">
        <v>240</v>
      </c>
      <c r="G238" s="4">
        <v>90</v>
      </c>
      <c r="H238" s="4">
        <f t="shared" si="3"/>
        <v>169.875</v>
      </c>
    </row>
    <row r="239" spans="1:8" ht="16.5" x14ac:dyDescent="0.3">
      <c r="A239" s="1" t="s">
        <v>180</v>
      </c>
      <c r="C239" s="1" t="s">
        <v>178</v>
      </c>
      <c r="D239" s="1" t="s">
        <v>9</v>
      </c>
      <c r="E239" s="1">
        <v>4.5</v>
      </c>
      <c r="F239" s="1">
        <v>130</v>
      </c>
      <c r="G239" s="4">
        <v>48.75</v>
      </c>
      <c r="H239" s="4">
        <f t="shared" si="3"/>
        <v>169.875</v>
      </c>
    </row>
    <row r="240" spans="1:8" ht="16.5" x14ac:dyDescent="0.3">
      <c r="A240" s="1" t="s">
        <v>44</v>
      </c>
      <c r="C240" s="1" t="s">
        <v>178</v>
      </c>
      <c r="D240" s="1" t="s">
        <v>9</v>
      </c>
      <c r="E240" s="1">
        <v>4.5</v>
      </c>
      <c r="F240" s="1">
        <v>120</v>
      </c>
      <c r="G240" s="4">
        <v>45</v>
      </c>
      <c r="H240" s="4">
        <f t="shared" si="3"/>
        <v>169.875</v>
      </c>
    </row>
    <row r="241" spans="1:8" ht="16.5" x14ac:dyDescent="0.3">
      <c r="A241" s="1" t="s">
        <v>126</v>
      </c>
      <c r="C241" s="1" t="s">
        <v>178</v>
      </c>
      <c r="D241" s="1" t="s">
        <v>9</v>
      </c>
      <c r="E241" s="1">
        <v>4.5</v>
      </c>
      <c r="F241" s="1">
        <v>160</v>
      </c>
      <c r="G241" s="4">
        <v>60</v>
      </c>
      <c r="H241" s="4">
        <f t="shared" si="3"/>
        <v>169.875</v>
      </c>
    </row>
    <row r="242" spans="1:8" ht="16.5" x14ac:dyDescent="0.3">
      <c r="A242" s="1" t="s">
        <v>69</v>
      </c>
      <c r="C242" s="1" t="s">
        <v>178</v>
      </c>
      <c r="D242" s="1" t="s">
        <v>9</v>
      </c>
      <c r="E242" s="1">
        <v>5.25</v>
      </c>
      <c r="F242" s="1">
        <v>30</v>
      </c>
      <c r="G242" s="4">
        <v>13.125</v>
      </c>
      <c r="H242" s="4">
        <f t="shared" si="3"/>
        <v>198.1875</v>
      </c>
    </row>
    <row r="243" spans="1:8" ht="16.5" x14ac:dyDescent="0.3">
      <c r="A243" s="1" t="s">
        <v>48</v>
      </c>
      <c r="C243" s="1" t="s">
        <v>178</v>
      </c>
      <c r="D243" s="1" t="s">
        <v>9</v>
      </c>
      <c r="E243" s="1">
        <v>4</v>
      </c>
      <c r="F243" s="1">
        <v>1430</v>
      </c>
      <c r="G243" s="4">
        <v>476.66666666666663</v>
      </c>
      <c r="H243" s="4">
        <f t="shared" si="3"/>
        <v>151</v>
      </c>
    </row>
    <row r="244" spans="1:8" ht="16.5" x14ac:dyDescent="0.3">
      <c r="A244" s="10" t="s">
        <v>75</v>
      </c>
      <c r="C244" s="10" t="s">
        <v>178</v>
      </c>
      <c r="D244" s="10" t="s">
        <v>9</v>
      </c>
      <c r="E244" s="10">
        <v>4.5</v>
      </c>
      <c r="F244" s="10">
        <v>39</v>
      </c>
      <c r="G244" s="20">
        <v>14.625</v>
      </c>
      <c r="H244" s="4">
        <f t="shared" si="3"/>
        <v>169.875</v>
      </c>
    </row>
    <row r="245" spans="1:8" ht="16.5" x14ac:dyDescent="0.3">
      <c r="A245" s="1" t="s">
        <v>128</v>
      </c>
      <c r="C245" s="1" t="s">
        <v>178</v>
      </c>
      <c r="D245" s="1" t="s">
        <v>9</v>
      </c>
      <c r="E245" s="1">
        <v>4.5</v>
      </c>
      <c r="F245" s="1">
        <v>200</v>
      </c>
      <c r="G245" s="4">
        <v>75.400000000000006</v>
      </c>
      <c r="H245" s="4">
        <f t="shared" si="3"/>
        <v>169.875</v>
      </c>
    </row>
    <row r="246" spans="1:8" ht="16.5" x14ac:dyDescent="0.3">
      <c r="A246" s="1" t="s">
        <v>120</v>
      </c>
      <c r="C246" s="1" t="s">
        <v>178</v>
      </c>
      <c r="D246" s="1" t="s">
        <v>9</v>
      </c>
      <c r="E246" s="1">
        <v>4.5</v>
      </c>
      <c r="F246" s="1">
        <v>277</v>
      </c>
      <c r="G246" s="4">
        <v>104</v>
      </c>
      <c r="H246" s="4">
        <f t="shared" si="3"/>
        <v>169.875</v>
      </c>
    </row>
    <row r="247" spans="1:8" ht="16.5" x14ac:dyDescent="0.3">
      <c r="A247" s="1" t="s">
        <v>53</v>
      </c>
      <c r="C247" s="1" t="s">
        <v>178</v>
      </c>
      <c r="D247" s="1" t="s">
        <v>9</v>
      </c>
      <c r="E247" s="1">
        <v>4.5</v>
      </c>
      <c r="F247" s="1">
        <v>29</v>
      </c>
      <c r="G247" s="4">
        <v>10.875</v>
      </c>
      <c r="H247" s="4">
        <f t="shared" si="3"/>
        <v>169.875</v>
      </c>
    </row>
    <row r="248" spans="1:8" ht="16.5" x14ac:dyDescent="0.3">
      <c r="A248" s="1" t="s">
        <v>181</v>
      </c>
      <c r="C248" s="1" t="s">
        <v>178</v>
      </c>
      <c r="D248" s="1" t="s">
        <v>9</v>
      </c>
      <c r="E248" s="1">
        <v>5.24</v>
      </c>
      <c r="F248" s="1">
        <v>98</v>
      </c>
      <c r="G248" s="4">
        <v>42.793333333333337</v>
      </c>
      <c r="H248" s="4">
        <f t="shared" si="3"/>
        <v>197.81000000000003</v>
      </c>
    </row>
    <row r="249" spans="1:8" ht="16.5" x14ac:dyDescent="0.3">
      <c r="A249" s="1" t="s">
        <v>121</v>
      </c>
      <c r="C249" s="1" t="s">
        <v>178</v>
      </c>
      <c r="D249" s="1" t="s">
        <v>9</v>
      </c>
      <c r="E249" s="1">
        <v>4</v>
      </c>
      <c r="F249" s="1">
        <v>156</v>
      </c>
      <c r="G249" s="4">
        <v>52</v>
      </c>
      <c r="H249" s="4">
        <f t="shared" si="3"/>
        <v>151</v>
      </c>
    </row>
    <row r="250" spans="1:8" ht="16.5" x14ac:dyDescent="0.3">
      <c r="A250" s="1" t="s">
        <v>122</v>
      </c>
      <c r="C250" s="1" t="s">
        <v>178</v>
      </c>
      <c r="D250" s="1" t="s">
        <v>9</v>
      </c>
      <c r="E250" s="1">
        <v>4.5</v>
      </c>
      <c r="F250" s="1">
        <v>376</v>
      </c>
      <c r="G250" s="4">
        <v>141</v>
      </c>
      <c r="H250" s="4">
        <f t="shared" si="3"/>
        <v>169.875</v>
      </c>
    </row>
    <row r="251" spans="1:8" ht="16.5" x14ac:dyDescent="0.3">
      <c r="A251" s="1" t="s">
        <v>124</v>
      </c>
      <c r="C251" s="1" t="s">
        <v>178</v>
      </c>
      <c r="D251" s="1" t="s">
        <v>9</v>
      </c>
      <c r="E251" s="1">
        <v>4.5</v>
      </c>
      <c r="F251" s="1">
        <v>36</v>
      </c>
      <c r="G251" s="4">
        <v>13.5</v>
      </c>
      <c r="H251" s="4">
        <f t="shared" si="3"/>
        <v>169.875</v>
      </c>
    </row>
    <row r="252" spans="1:8" ht="16.5" x14ac:dyDescent="0.3">
      <c r="A252" s="1" t="s">
        <v>51</v>
      </c>
      <c r="C252" s="1" t="s">
        <v>178</v>
      </c>
      <c r="D252" s="1" t="s">
        <v>9</v>
      </c>
      <c r="E252" s="1">
        <v>4</v>
      </c>
      <c r="F252" s="1">
        <v>284</v>
      </c>
      <c r="G252" s="4">
        <v>94.666666666666657</v>
      </c>
      <c r="H252" s="4">
        <f t="shared" si="3"/>
        <v>151</v>
      </c>
    </row>
    <row r="253" spans="1:8" ht="16.5" x14ac:dyDescent="0.3">
      <c r="A253" s="1" t="s">
        <v>59</v>
      </c>
      <c r="C253" s="1" t="s">
        <v>178</v>
      </c>
      <c r="D253" s="1" t="s">
        <v>9</v>
      </c>
      <c r="E253" s="1">
        <v>4.5</v>
      </c>
      <c r="F253" s="1">
        <v>100</v>
      </c>
      <c r="G253" s="4">
        <v>37.5</v>
      </c>
      <c r="H253" s="4">
        <f t="shared" si="3"/>
        <v>169.875</v>
      </c>
    </row>
    <row r="254" spans="1:8" ht="16.5" x14ac:dyDescent="0.3">
      <c r="A254" s="1" t="s">
        <v>56</v>
      </c>
      <c r="C254" s="1" t="s">
        <v>178</v>
      </c>
      <c r="D254" s="1" t="s">
        <v>9</v>
      </c>
      <c r="E254" s="1">
        <v>4.5</v>
      </c>
      <c r="F254" s="1">
        <v>632</v>
      </c>
      <c r="G254" s="4">
        <v>237</v>
      </c>
      <c r="H254" s="4">
        <f t="shared" si="3"/>
        <v>169.875</v>
      </c>
    </row>
    <row r="255" spans="1:8" ht="16.5" x14ac:dyDescent="0.3">
      <c r="A255" s="1" t="s">
        <v>46</v>
      </c>
      <c r="C255" s="1" t="s">
        <v>178</v>
      </c>
      <c r="D255" s="1" t="s">
        <v>9</v>
      </c>
      <c r="E255" s="1">
        <v>4.5</v>
      </c>
      <c r="F255" s="1">
        <v>198</v>
      </c>
      <c r="G255" s="4">
        <v>25.5</v>
      </c>
      <c r="H255" s="4">
        <f t="shared" si="3"/>
        <v>169.875</v>
      </c>
    </row>
    <row r="256" spans="1:8" ht="16.5" x14ac:dyDescent="0.3">
      <c r="A256" s="6" t="s">
        <v>77</v>
      </c>
      <c r="B256" s="11" t="s">
        <v>182</v>
      </c>
      <c r="C256" s="1" t="s">
        <v>178</v>
      </c>
      <c r="D256" s="1" t="s">
        <v>9</v>
      </c>
      <c r="E256" s="7">
        <v>4</v>
      </c>
      <c r="F256" s="6">
        <v>170</v>
      </c>
      <c r="G256" s="5">
        <f>F256/12*E256</f>
        <v>56.666666666666664</v>
      </c>
      <c r="H256" s="4">
        <f t="shared" si="3"/>
        <v>151</v>
      </c>
    </row>
    <row r="257" spans="1:9" ht="16.5" x14ac:dyDescent="0.3">
      <c r="A257" s="6" t="s">
        <v>80</v>
      </c>
      <c r="B257" s="11" t="s">
        <v>182</v>
      </c>
      <c r="C257" s="1" t="s">
        <v>178</v>
      </c>
      <c r="D257" s="1" t="s">
        <v>9</v>
      </c>
      <c r="E257" s="7">
        <v>4</v>
      </c>
      <c r="F257" s="6">
        <v>190</v>
      </c>
      <c r="G257" s="5">
        <f>F257/12*E257</f>
        <v>63.333333333333336</v>
      </c>
      <c r="H257" s="4">
        <f t="shared" si="3"/>
        <v>151</v>
      </c>
    </row>
    <row r="258" spans="1:9" ht="16.5" x14ac:dyDescent="0.3">
      <c r="A258" s="6" t="s">
        <v>143</v>
      </c>
      <c r="B258" s="11" t="s">
        <v>182</v>
      </c>
      <c r="C258" s="1" t="s">
        <v>178</v>
      </c>
      <c r="D258" s="1" t="s">
        <v>9</v>
      </c>
      <c r="E258" s="7">
        <v>4.5</v>
      </c>
      <c r="F258" s="6">
        <v>172</v>
      </c>
      <c r="G258" s="5">
        <f>F258/12*E258</f>
        <v>64.5</v>
      </c>
      <c r="H258" s="4">
        <f t="shared" si="3"/>
        <v>169.875</v>
      </c>
    </row>
    <row r="259" spans="1:9" ht="16.5" x14ac:dyDescent="0.3">
      <c r="A259" s="1" t="s">
        <v>124</v>
      </c>
      <c r="C259" s="1" t="s">
        <v>183</v>
      </c>
      <c r="D259" s="1" t="s">
        <v>9</v>
      </c>
      <c r="E259" s="1">
        <v>3</v>
      </c>
      <c r="F259" s="1">
        <v>191</v>
      </c>
      <c r="G259" s="4">
        <v>48</v>
      </c>
      <c r="H259" s="4">
        <f t="shared" ref="H259:H322" si="4">E259*453/12</f>
        <v>113.25</v>
      </c>
    </row>
    <row r="260" spans="1:9" ht="16.5" x14ac:dyDescent="0.3">
      <c r="A260" s="6" t="s">
        <v>77</v>
      </c>
      <c r="B260" s="11" t="s">
        <v>184</v>
      </c>
      <c r="C260" s="1" t="s">
        <v>183</v>
      </c>
      <c r="D260" s="1" t="s">
        <v>9</v>
      </c>
      <c r="E260" s="7">
        <v>3.2</v>
      </c>
      <c r="F260" s="6">
        <v>76</v>
      </c>
      <c r="G260" s="5">
        <f>F260/12*E260</f>
        <v>20.266666666666666</v>
      </c>
      <c r="H260" s="4">
        <f t="shared" si="4"/>
        <v>120.80000000000001</v>
      </c>
    </row>
    <row r="261" spans="1:9" ht="16.5" x14ac:dyDescent="0.3">
      <c r="A261" s="6" t="s">
        <v>80</v>
      </c>
      <c r="B261" s="11" t="s">
        <v>184</v>
      </c>
      <c r="C261" s="1" t="s">
        <v>183</v>
      </c>
      <c r="D261" s="1" t="s">
        <v>9</v>
      </c>
      <c r="E261" s="7">
        <v>2.8</v>
      </c>
      <c r="F261" s="6">
        <v>110</v>
      </c>
      <c r="G261" s="5">
        <f>F261/12*E261</f>
        <v>25.666666666666664</v>
      </c>
      <c r="H261" s="4">
        <f t="shared" si="4"/>
        <v>105.69999999999999</v>
      </c>
    </row>
    <row r="262" spans="1:9" ht="16.5" x14ac:dyDescent="0.3">
      <c r="A262" s="1" t="s">
        <v>185</v>
      </c>
      <c r="C262" s="1" t="s">
        <v>186</v>
      </c>
      <c r="D262" s="1" t="s">
        <v>9</v>
      </c>
      <c r="E262" s="1">
        <v>3</v>
      </c>
      <c r="F262" s="1">
        <v>631</v>
      </c>
      <c r="G262" s="4">
        <v>166</v>
      </c>
      <c r="H262" s="4">
        <f t="shared" si="4"/>
        <v>113.25</v>
      </c>
      <c r="I262">
        <f>68/2.54</f>
        <v>26.771653543307085</v>
      </c>
    </row>
    <row r="263" spans="1:9" ht="16.5" x14ac:dyDescent="0.3">
      <c r="A263" s="1" t="s">
        <v>109</v>
      </c>
      <c r="B263" s="10" t="s">
        <v>187</v>
      </c>
      <c r="C263" s="1" t="s">
        <v>188</v>
      </c>
      <c r="D263" s="1" t="s">
        <v>9</v>
      </c>
      <c r="E263" s="1">
        <v>3</v>
      </c>
      <c r="F263" s="1">
        <v>1189</v>
      </c>
      <c r="G263" s="5">
        <f>E263/12*F263</f>
        <v>297.25</v>
      </c>
      <c r="H263" s="4">
        <f t="shared" si="4"/>
        <v>113.25</v>
      </c>
    </row>
    <row r="264" spans="1:9" ht="16.5" x14ac:dyDescent="0.3">
      <c r="A264" s="1" t="s">
        <v>143</v>
      </c>
      <c r="B264" s="10" t="s">
        <v>187</v>
      </c>
      <c r="C264" s="1" t="s">
        <v>188</v>
      </c>
      <c r="D264" s="1" t="s">
        <v>9</v>
      </c>
      <c r="E264" s="1">
        <v>3</v>
      </c>
      <c r="F264" s="1">
        <v>4283</v>
      </c>
      <c r="G264" s="5">
        <f>E264/12*F264</f>
        <v>1070.75</v>
      </c>
      <c r="H264" s="4">
        <f t="shared" si="4"/>
        <v>113.25</v>
      </c>
    </row>
    <row r="265" spans="1:9" ht="16.5" x14ac:dyDescent="0.3">
      <c r="A265" s="1" t="s">
        <v>147</v>
      </c>
      <c r="C265" s="1" t="s">
        <v>188</v>
      </c>
      <c r="D265" s="1" t="s">
        <v>9</v>
      </c>
      <c r="E265" s="1">
        <v>3</v>
      </c>
      <c r="F265" s="1">
        <v>180</v>
      </c>
      <c r="G265" s="5">
        <v>45</v>
      </c>
      <c r="H265" s="4">
        <f t="shared" si="4"/>
        <v>113.25</v>
      </c>
    </row>
    <row r="266" spans="1:9" ht="16.5" x14ac:dyDescent="0.3">
      <c r="A266" s="1" t="s">
        <v>46</v>
      </c>
      <c r="C266" s="1" t="s">
        <v>188</v>
      </c>
      <c r="D266" s="1" t="s">
        <v>9</v>
      </c>
      <c r="E266" s="1">
        <v>3</v>
      </c>
      <c r="F266" s="1">
        <v>1779</v>
      </c>
      <c r="G266" s="4">
        <v>444.75</v>
      </c>
      <c r="H266" s="4">
        <f t="shared" si="4"/>
        <v>113.25</v>
      </c>
    </row>
    <row r="267" spans="1:9" ht="16.5" x14ac:dyDescent="0.3">
      <c r="A267" s="1" t="s">
        <v>46</v>
      </c>
      <c r="C267" s="1" t="s">
        <v>189</v>
      </c>
      <c r="D267" s="1" t="s">
        <v>9</v>
      </c>
      <c r="E267" s="1">
        <v>2.4</v>
      </c>
      <c r="F267" s="1">
        <v>1199</v>
      </c>
      <c r="G267" s="4">
        <v>252</v>
      </c>
      <c r="H267" s="4">
        <f t="shared" si="4"/>
        <v>90.600000000000009</v>
      </c>
    </row>
    <row r="268" spans="1:9" ht="16.5" x14ac:dyDescent="0.3">
      <c r="A268" s="6" t="s">
        <v>77</v>
      </c>
      <c r="B268" s="11" t="s">
        <v>190</v>
      </c>
      <c r="C268" s="1" t="s">
        <v>189</v>
      </c>
      <c r="D268" s="1" t="s">
        <v>9</v>
      </c>
      <c r="E268" s="7">
        <v>3</v>
      </c>
      <c r="F268" s="6">
        <v>551</v>
      </c>
      <c r="G268" s="5">
        <f>F268/12*E268</f>
        <v>137.75</v>
      </c>
      <c r="H268" s="4">
        <f t="shared" si="4"/>
        <v>113.25</v>
      </c>
    </row>
    <row r="269" spans="1:9" ht="16.5" x14ac:dyDescent="0.3">
      <c r="A269" s="1" t="s">
        <v>35</v>
      </c>
      <c r="B269" s="10" t="s">
        <v>191</v>
      </c>
      <c r="C269" s="1" t="str">
        <f>B269</f>
        <v>40X60</v>
      </c>
      <c r="D269" s="1" t="s">
        <v>9</v>
      </c>
      <c r="E269" s="1"/>
      <c r="F269" s="1">
        <v>204</v>
      </c>
      <c r="G269" s="5">
        <f>E269/12*F269</f>
        <v>0</v>
      </c>
      <c r="H269" s="4">
        <f t="shared" si="4"/>
        <v>0</v>
      </c>
    </row>
    <row r="270" spans="1:9" ht="16.5" x14ac:dyDescent="0.3">
      <c r="A270" s="1" t="s">
        <v>19</v>
      </c>
      <c r="B270" s="10" t="s">
        <v>191</v>
      </c>
      <c r="C270" s="1" t="str">
        <f>B270</f>
        <v>40X60</v>
      </c>
      <c r="D270" s="1" t="s">
        <v>9</v>
      </c>
      <c r="E270" s="1">
        <v>2.54</v>
      </c>
      <c r="F270" s="1">
        <v>2085</v>
      </c>
      <c r="G270" s="5">
        <f>E270/12*F270</f>
        <v>441.32499999999999</v>
      </c>
      <c r="H270" s="4">
        <f t="shared" si="4"/>
        <v>95.885000000000005</v>
      </c>
    </row>
    <row r="271" spans="1:9" ht="16.5" x14ac:dyDescent="0.3">
      <c r="A271" s="1" t="s">
        <v>27</v>
      </c>
      <c r="C271" s="1" t="s">
        <v>191</v>
      </c>
      <c r="D271" s="1" t="s">
        <v>9</v>
      </c>
      <c r="E271" s="1">
        <v>3.95</v>
      </c>
      <c r="F271" s="1">
        <v>204</v>
      </c>
      <c r="G271" s="5">
        <v>67.150000000000006</v>
      </c>
      <c r="H271" s="4">
        <f t="shared" si="4"/>
        <v>149.11250000000001</v>
      </c>
    </row>
    <row r="272" spans="1:9" ht="16.5" x14ac:dyDescent="0.3">
      <c r="A272" s="1" t="s">
        <v>99</v>
      </c>
      <c r="C272" s="1" t="s">
        <v>191</v>
      </c>
      <c r="D272" s="1" t="s">
        <v>9</v>
      </c>
      <c r="E272" s="1">
        <v>2.54</v>
      </c>
      <c r="F272" s="1">
        <v>137</v>
      </c>
      <c r="G272" s="4">
        <v>28.998333333333335</v>
      </c>
      <c r="H272" s="4">
        <f t="shared" si="4"/>
        <v>95.885000000000005</v>
      </c>
    </row>
    <row r="273" spans="1:8" ht="16.5" x14ac:dyDescent="0.3">
      <c r="A273" s="1" t="s">
        <v>192</v>
      </c>
      <c r="C273" s="1" t="s">
        <v>191</v>
      </c>
      <c r="D273" s="1" t="s">
        <v>9</v>
      </c>
      <c r="E273" s="1">
        <v>2.54</v>
      </c>
      <c r="F273" s="1">
        <v>197</v>
      </c>
      <c r="G273" s="4">
        <v>41.698333333333331</v>
      </c>
      <c r="H273" s="4">
        <f t="shared" si="4"/>
        <v>95.885000000000005</v>
      </c>
    </row>
    <row r="274" spans="1:8" ht="16.5" x14ac:dyDescent="0.3">
      <c r="A274" s="1" t="s">
        <v>157</v>
      </c>
      <c r="C274" s="1" t="s">
        <v>191</v>
      </c>
      <c r="D274" s="1" t="s">
        <v>9</v>
      </c>
      <c r="E274" s="1">
        <v>2.79</v>
      </c>
      <c r="F274" s="1">
        <v>434</v>
      </c>
      <c r="G274" s="4">
        <v>100.905</v>
      </c>
      <c r="H274" s="4">
        <f t="shared" si="4"/>
        <v>105.32250000000001</v>
      </c>
    </row>
    <row r="275" spans="1:8" ht="16.5" x14ac:dyDescent="0.3">
      <c r="A275" s="6" t="s">
        <v>35</v>
      </c>
      <c r="B275" s="11" t="s">
        <v>191</v>
      </c>
      <c r="C275" s="1" t="s">
        <v>191</v>
      </c>
      <c r="D275" s="1" t="s">
        <v>9</v>
      </c>
      <c r="E275" s="7">
        <v>2.4</v>
      </c>
      <c r="F275" s="6">
        <v>728</v>
      </c>
      <c r="G275" s="5">
        <f>F275/12*E275</f>
        <v>145.6</v>
      </c>
      <c r="H275" s="4">
        <f t="shared" si="4"/>
        <v>90.600000000000009</v>
      </c>
    </row>
    <row r="276" spans="1:8" ht="16.5" x14ac:dyDescent="0.3">
      <c r="A276" s="6" t="s">
        <v>124</v>
      </c>
      <c r="B276" s="11" t="s">
        <v>187</v>
      </c>
      <c r="C276" s="1" t="s">
        <v>188</v>
      </c>
      <c r="D276" s="1" t="s">
        <v>9</v>
      </c>
      <c r="E276" s="7">
        <v>3</v>
      </c>
      <c r="F276" s="6">
        <v>155</v>
      </c>
      <c r="G276" s="5">
        <f>F276/12*E276</f>
        <v>38.75</v>
      </c>
      <c r="H276" s="4">
        <f t="shared" si="4"/>
        <v>113.25</v>
      </c>
    </row>
    <row r="277" spans="1:8" ht="15.75" x14ac:dyDescent="0.25">
      <c r="A277" s="15" t="s">
        <v>193</v>
      </c>
      <c r="B277" s="16"/>
      <c r="C277" s="16"/>
      <c r="D277" s="17"/>
      <c r="E277" s="7"/>
      <c r="F277" s="5">
        <f>SUM(F184:F276)</f>
        <v>48616</v>
      </c>
      <c r="G277" s="5">
        <f>SUM(G184:G276)</f>
        <v>18308.474999999999</v>
      </c>
    </row>
    <row r="278" spans="1:8" ht="15.75" x14ac:dyDescent="0.25">
      <c r="A278" s="15"/>
      <c r="B278" s="16"/>
      <c r="C278" s="16"/>
      <c r="D278" s="17"/>
      <c r="E278" s="7"/>
      <c r="F278" s="5"/>
      <c r="G278" s="5"/>
    </row>
    <row r="279" spans="1:8" ht="16.5" x14ac:dyDescent="0.3">
      <c r="A279" s="1" t="s">
        <v>109</v>
      </c>
      <c r="B279" s="10" t="s">
        <v>194</v>
      </c>
      <c r="C279" s="1" t="s">
        <v>195</v>
      </c>
      <c r="D279" s="1" t="s">
        <v>9</v>
      </c>
      <c r="E279" s="1">
        <v>1.5</v>
      </c>
      <c r="F279" s="1">
        <v>402</v>
      </c>
      <c r="G279" s="5">
        <f>E279/12*F279</f>
        <v>50.25</v>
      </c>
      <c r="H279" s="4">
        <f t="shared" si="4"/>
        <v>56.625</v>
      </c>
    </row>
    <row r="280" spans="1:8" ht="16.5" x14ac:dyDescent="0.3">
      <c r="A280" s="1" t="s">
        <v>109</v>
      </c>
      <c r="B280" s="10" t="s">
        <v>196</v>
      </c>
      <c r="C280" s="1" t="s">
        <v>195</v>
      </c>
      <c r="D280" s="1" t="s">
        <v>9</v>
      </c>
      <c r="E280" s="1">
        <v>1.5</v>
      </c>
      <c r="F280" s="1">
        <v>487</v>
      </c>
      <c r="G280" s="5">
        <f>E280/12*F280</f>
        <v>60.875</v>
      </c>
      <c r="H280" s="4">
        <f t="shared" si="4"/>
        <v>56.625</v>
      </c>
    </row>
    <row r="281" spans="1:8" ht="16.5" x14ac:dyDescent="0.3">
      <c r="A281" s="1" t="s">
        <v>112</v>
      </c>
      <c r="C281" s="1" t="s">
        <v>195</v>
      </c>
      <c r="D281" s="1" t="s">
        <v>9</v>
      </c>
      <c r="E281" s="1">
        <v>1.5</v>
      </c>
      <c r="F281" s="1">
        <v>200</v>
      </c>
      <c r="G281" s="5">
        <v>25</v>
      </c>
      <c r="H281" s="4">
        <f t="shared" si="4"/>
        <v>56.625</v>
      </c>
    </row>
    <row r="282" spans="1:8" ht="16.5" x14ac:dyDescent="0.3">
      <c r="A282" s="1" t="s">
        <v>122</v>
      </c>
      <c r="C282" s="1" t="s">
        <v>195</v>
      </c>
      <c r="D282" s="1" t="s">
        <v>9</v>
      </c>
      <c r="E282" s="1">
        <v>1.5</v>
      </c>
      <c r="F282" s="1">
        <v>1549</v>
      </c>
      <c r="G282" s="5">
        <v>193.625</v>
      </c>
      <c r="H282" s="4">
        <f t="shared" si="4"/>
        <v>56.625</v>
      </c>
    </row>
    <row r="283" spans="1:8" ht="16.5" x14ac:dyDescent="0.3">
      <c r="A283" s="1" t="s">
        <v>109</v>
      </c>
      <c r="C283" s="1" t="s">
        <v>195</v>
      </c>
      <c r="D283" s="1" t="s">
        <v>9</v>
      </c>
      <c r="E283" s="1">
        <v>1.5</v>
      </c>
      <c r="F283" s="1">
        <v>405</v>
      </c>
      <c r="G283" s="5">
        <f>E283/12*F283</f>
        <v>50.625</v>
      </c>
      <c r="H283" s="4">
        <f t="shared" si="4"/>
        <v>56.625</v>
      </c>
    </row>
    <row r="284" spans="1:8" ht="16.5" x14ac:dyDescent="0.3">
      <c r="A284" s="1" t="s">
        <v>101</v>
      </c>
      <c r="C284" s="1" t="s">
        <v>195</v>
      </c>
      <c r="D284" s="1" t="s">
        <v>9</v>
      </c>
      <c r="E284" s="1">
        <v>1.5</v>
      </c>
      <c r="F284" s="1">
        <v>2736</v>
      </c>
      <c r="G284" s="5">
        <v>342</v>
      </c>
      <c r="H284" s="4">
        <f t="shared" si="4"/>
        <v>56.625</v>
      </c>
    </row>
    <row r="285" spans="1:8" ht="16.5" x14ac:dyDescent="0.3">
      <c r="A285" s="1" t="s">
        <v>197</v>
      </c>
      <c r="C285" s="1" t="s">
        <v>195</v>
      </c>
      <c r="D285" s="1" t="s">
        <v>9</v>
      </c>
      <c r="E285" s="1">
        <v>1.5</v>
      </c>
      <c r="F285" s="1">
        <v>731</v>
      </c>
      <c r="G285" s="4">
        <v>91.375</v>
      </c>
      <c r="H285" s="4">
        <f t="shared" si="4"/>
        <v>56.625</v>
      </c>
    </row>
    <row r="286" spans="1:8" ht="16.5" x14ac:dyDescent="0.3">
      <c r="A286" s="1" t="s">
        <v>56</v>
      </c>
      <c r="C286" s="1" t="s">
        <v>195</v>
      </c>
      <c r="D286" s="1" t="s">
        <v>9</v>
      </c>
      <c r="E286" s="1">
        <v>1.5</v>
      </c>
      <c r="F286" s="1">
        <v>600</v>
      </c>
      <c r="G286" s="4">
        <v>75</v>
      </c>
      <c r="H286" s="4">
        <f t="shared" si="4"/>
        <v>56.625</v>
      </c>
    </row>
    <row r="287" spans="1:8" ht="16.5" x14ac:dyDescent="0.3">
      <c r="A287" s="1" t="s">
        <v>53</v>
      </c>
      <c r="C287" s="1" t="s">
        <v>195</v>
      </c>
      <c r="D287" s="1" t="s">
        <v>9</v>
      </c>
      <c r="E287" s="1">
        <v>1.5</v>
      </c>
      <c r="F287" s="1">
        <v>456</v>
      </c>
      <c r="G287" s="4">
        <v>57</v>
      </c>
      <c r="H287" s="4">
        <f t="shared" si="4"/>
        <v>56.625</v>
      </c>
    </row>
    <row r="288" spans="1:8" ht="16.5" x14ac:dyDescent="0.3">
      <c r="A288" s="1" t="s">
        <v>46</v>
      </c>
      <c r="C288" s="1" t="s">
        <v>195</v>
      </c>
      <c r="D288" s="1" t="s">
        <v>9</v>
      </c>
      <c r="E288" s="1">
        <v>1.5</v>
      </c>
      <c r="F288" s="1">
        <v>540</v>
      </c>
      <c r="G288" s="4">
        <v>67.5</v>
      </c>
      <c r="H288" s="4">
        <f t="shared" si="4"/>
        <v>56.625</v>
      </c>
    </row>
    <row r="289" spans="1:11" ht="16.5" x14ac:dyDescent="0.3">
      <c r="A289" s="1" t="s">
        <v>58</v>
      </c>
      <c r="C289" s="1" t="s">
        <v>195</v>
      </c>
      <c r="D289" s="1" t="s">
        <v>9</v>
      </c>
      <c r="E289" s="1">
        <v>1.5</v>
      </c>
      <c r="F289" s="1">
        <v>738</v>
      </c>
      <c r="G289" s="4">
        <v>92.25</v>
      </c>
      <c r="H289" s="4">
        <f t="shared" si="4"/>
        <v>56.625</v>
      </c>
    </row>
    <row r="290" spans="1:11" ht="16.5" x14ac:dyDescent="0.3">
      <c r="A290" s="1" t="s">
        <v>59</v>
      </c>
      <c r="C290" s="1" t="s">
        <v>195</v>
      </c>
      <c r="D290" s="1" t="s">
        <v>9</v>
      </c>
      <c r="E290" s="1">
        <v>1.5</v>
      </c>
      <c r="F290" s="1">
        <v>1453</v>
      </c>
      <c r="G290" s="4">
        <v>181.625</v>
      </c>
      <c r="H290" s="4">
        <f t="shared" si="4"/>
        <v>56.625</v>
      </c>
    </row>
    <row r="291" spans="1:11" ht="16.5" x14ac:dyDescent="0.3">
      <c r="A291" s="1" t="s">
        <v>56</v>
      </c>
      <c r="C291" s="1" t="s">
        <v>195</v>
      </c>
      <c r="D291" s="1" t="s">
        <v>9</v>
      </c>
      <c r="E291" s="1">
        <v>1.5</v>
      </c>
      <c r="F291" s="1">
        <v>600</v>
      </c>
      <c r="G291" s="4">
        <v>75</v>
      </c>
      <c r="H291" s="4">
        <f t="shared" si="4"/>
        <v>56.625</v>
      </c>
    </row>
    <row r="292" spans="1:11" ht="16.5" x14ac:dyDescent="0.3">
      <c r="A292" s="1" t="s">
        <v>128</v>
      </c>
      <c r="C292" s="1" t="s">
        <v>195</v>
      </c>
      <c r="D292" s="1" t="s">
        <v>9</v>
      </c>
      <c r="E292" s="1">
        <v>1.75</v>
      </c>
      <c r="F292" s="1">
        <v>436</v>
      </c>
      <c r="G292" s="4">
        <v>63.583333333333336</v>
      </c>
      <c r="H292" s="4">
        <f t="shared" si="4"/>
        <v>66.0625</v>
      </c>
    </row>
    <row r="293" spans="1:11" ht="16.5" x14ac:dyDescent="0.3">
      <c r="A293" s="1" t="s">
        <v>51</v>
      </c>
      <c r="C293" s="1" t="s">
        <v>195</v>
      </c>
      <c r="D293" s="1" t="s">
        <v>9</v>
      </c>
      <c r="E293" s="1">
        <v>1.4</v>
      </c>
      <c r="F293" s="1">
        <v>1104</v>
      </c>
      <c r="G293" s="4">
        <v>128.79999999999998</v>
      </c>
      <c r="H293" s="4">
        <f t="shared" si="4"/>
        <v>52.849999999999994</v>
      </c>
    </row>
    <row r="294" spans="1:11" ht="16.5" x14ac:dyDescent="0.3">
      <c r="A294" s="1" t="s">
        <v>66</v>
      </c>
      <c r="C294" s="1" t="s">
        <v>195</v>
      </c>
      <c r="D294" s="1" t="s">
        <v>9</v>
      </c>
      <c r="E294" s="1">
        <v>1.5</v>
      </c>
      <c r="F294" s="1">
        <v>28</v>
      </c>
      <c r="G294" s="4">
        <v>3.5</v>
      </c>
      <c r="H294" s="4">
        <f t="shared" si="4"/>
        <v>56.625</v>
      </c>
    </row>
    <row r="295" spans="1:11" ht="16.5" x14ac:dyDescent="0.3">
      <c r="A295" s="1" t="s">
        <v>44</v>
      </c>
      <c r="C295" s="1" t="s">
        <v>195</v>
      </c>
      <c r="D295" s="1" t="s">
        <v>9</v>
      </c>
      <c r="E295" s="1">
        <v>1.8</v>
      </c>
      <c r="F295" s="1">
        <v>384</v>
      </c>
      <c r="G295" s="4">
        <v>57.599999999999994</v>
      </c>
      <c r="H295" s="4">
        <f t="shared" si="4"/>
        <v>67.95</v>
      </c>
    </row>
    <row r="296" spans="1:11" ht="16.5" x14ac:dyDescent="0.3">
      <c r="A296" s="1" t="s">
        <v>56</v>
      </c>
      <c r="C296" s="1" t="s">
        <v>195</v>
      </c>
      <c r="D296" s="1" t="s">
        <v>9</v>
      </c>
      <c r="E296" s="1">
        <v>1.5</v>
      </c>
      <c r="F296" s="1">
        <v>439</v>
      </c>
      <c r="G296" s="4">
        <v>54.875</v>
      </c>
      <c r="H296" s="4">
        <f t="shared" si="4"/>
        <v>56.625</v>
      </c>
    </row>
    <row r="297" spans="1:11" ht="16.5" x14ac:dyDescent="0.3">
      <c r="A297" s="1" t="s">
        <v>123</v>
      </c>
      <c r="C297" s="1" t="s">
        <v>195</v>
      </c>
      <c r="D297" s="1" t="s">
        <v>9</v>
      </c>
      <c r="E297" s="1">
        <v>1.5</v>
      </c>
      <c r="F297" s="1">
        <v>408</v>
      </c>
      <c r="G297" s="4">
        <v>51</v>
      </c>
      <c r="H297" s="4">
        <f t="shared" si="4"/>
        <v>56.625</v>
      </c>
    </row>
    <row r="298" spans="1:11" ht="16.5" x14ac:dyDescent="0.3">
      <c r="A298" s="1" t="s">
        <v>53</v>
      </c>
      <c r="C298" s="1" t="s">
        <v>195</v>
      </c>
      <c r="D298" s="1" t="s">
        <v>9</v>
      </c>
      <c r="E298" s="1">
        <v>1.5</v>
      </c>
      <c r="F298" s="1">
        <v>224</v>
      </c>
      <c r="G298" s="4">
        <v>28</v>
      </c>
      <c r="H298" s="4">
        <f t="shared" si="4"/>
        <v>56.625</v>
      </c>
    </row>
    <row r="299" spans="1:11" ht="16.5" x14ac:dyDescent="0.3">
      <c r="A299" s="1" t="s">
        <v>185</v>
      </c>
      <c r="C299" s="1" t="s">
        <v>195</v>
      </c>
      <c r="D299" s="1" t="s">
        <v>9</v>
      </c>
      <c r="E299" s="1">
        <v>1.5</v>
      </c>
      <c r="F299" s="1">
        <v>17</v>
      </c>
      <c r="G299" s="4">
        <v>2.125</v>
      </c>
      <c r="H299" s="4">
        <f t="shared" si="4"/>
        <v>56.625</v>
      </c>
    </row>
    <row r="300" spans="1:11" ht="16.5" x14ac:dyDescent="0.3">
      <c r="A300" s="1" t="s">
        <v>51</v>
      </c>
      <c r="C300" s="1" t="s">
        <v>195</v>
      </c>
      <c r="D300" s="1" t="s">
        <v>9</v>
      </c>
      <c r="E300" s="1">
        <v>1.5</v>
      </c>
      <c r="F300" s="1">
        <v>1136</v>
      </c>
      <c r="G300" s="5">
        <v>142</v>
      </c>
      <c r="H300" s="4">
        <f t="shared" si="4"/>
        <v>56.625</v>
      </c>
    </row>
    <row r="301" spans="1:11" ht="16.5" x14ac:dyDescent="0.3">
      <c r="A301" s="6" t="s">
        <v>77</v>
      </c>
      <c r="B301" s="11" t="s">
        <v>194</v>
      </c>
      <c r="C301" s="1" t="s">
        <v>195</v>
      </c>
      <c r="D301" s="1" t="s">
        <v>9</v>
      </c>
      <c r="E301" s="7">
        <v>1.5</v>
      </c>
      <c r="F301" s="6">
        <v>150</v>
      </c>
      <c r="G301" s="5">
        <f t="shared" ref="G301:G310" si="5">F301/12*E301</f>
        <v>18.75</v>
      </c>
      <c r="H301" s="4">
        <f t="shared" si="4"/>
        <v>56.625</v>
      </c>
    </row>
    <row r="302" spans="1:11" ht="16.5" x14ac:dyDescent="0.3">
      <c r="A302" s="6" t="s">
        <v>109</v>
      </c>
      <c r="B302" s="11" t="s">
        <v>194</v>
      </c>
      <c r="C302" s="1" t="s">
        <v>195</v>
      </c>
      <c r="D302" s="1" t="s">
        <v>9</v>
      </c>
      <c r="E302" s="7">
        <v>1.5</v>
      </c>
      <c r="F302" s="6">
        <v>965</v>
      </c>
      <c r="G302" s="5">
        <f t="shared" si="5"/>
        <v>120.625</v>
      </c>
      <c r="H302" s="4">
        <f t="shared" si="4"/>
        <v>56.625</v>
      </c>
    </row>
    <row r="303" spans="1:11" ht="16.5" x14ac:dyDescent="0.3">
      <c r="A303" s="3" t="s">
        <v>109</v>
      </c>
      <c r="B303" t="s">
        <v>198</v>
      </c>
      <c r="C303" s="1" t="s">
        <v>195</v>
      </c>
      <c r="D303" s="1" t="s">
        <v>9</v>
      </c>
      <c r="E303" s="7">
        <v>1.5</v>
      </c>
      <c r="F303" s="3">
        <v>293</v>
      </c>
      <c r="G303" s="5">
        <f t="shared" si="5"/>
        <v>36.625</v>
      </c>
      <c r="H303" s="4">
        <f t="shared" si="4"/>
        <v>56.625</v>
      </c>
      <c r="J303">
        <f>1.5/12</f>
        <v>0.125</v>
      </c>
      <c r="K303">
        <f>J303*453.5</f>
        <v>56.6875</v>
      </c>
    </row>
    <row r="304" spans="1:11" ht="16.5" x14ac:dyDescent="0.3">
      <c r="A304" s="6" t="s">
        <v>128</v>
      </c>
      <c r="B304" s="11" t="s">
        <v>194</v>
      </c>
      <c r="C304" s="1" t="s">
        <v>195</v>
      </c>
      <c r="D304" s="1" t="s">
        <v>9</v>
      </c>
      <c r="E304" s="7">
        <v>1.5</v>
      </c>
      <c r="F304" s="6">
        <v>2184</v>
      </c>
      <c r="G304" s="5">
        <f t="shared" si="5"/>
        <v>273</v>
      </c>
      <c r="H304" s="4">
        <f t="shared" si="4"/>
        <v>56.625</v>
      </c>
    </row>
    <row r="305" spans="1:8" ht="16.5" x14ac:dyDescent="0.3">
      <c r="A305" s="6" t="s">
        <v>123</v>
      </c>
      <c r="B305" s="11" t="s">
        <v>194</v>
      </c>
      <c r="C305" s="1" t="s">
        <v>195</v>
      </c>
      <c r="D305" s="1" t="s">
        <v>9</v>
      </c>
      <c r="E305" s="7">
        <v>1.5</v>
      </c>
      <c r="F305" s="6">
        <v>934</v>
      </c>
      <c r="G305" s="5">
        <f t="shared" si="5"/>
        <v>116.75</v>
      </c>
      <c r="H305" s="4">
        <f t="shared" si="4"/>
        <v>56.625</v>
      </c>
    </row>
    <row r="306" spans="1:8" ht="16.5" x14ac:dyDescent="0.3">
      <c r="A306" s="6" t="s">
        <v>80</v>
      </c>
      <c r="B306" s="11" t="s">
        <v>194</v>
      </c>
      <c r="C306" s="1" t="s">
        <v>195</v>
      </c>
      <c r="D306" s="1" t="s">
        <v>9</v>
      </c>
      <c r="E306" s="7">
        <v>1.5</v>
      </c>
      <c r="F306" s="6">
        <v>240</v>
      </c>
      <c r="G306" s="5">
        <f t="shared" si="5"/>
        <v>30</v>
      </c>
      <c r="H306" s="4">
        <f t="shared" si="4"/>
        <v>56.625</v>
      </c>
    </row>
    <row r="307" spans="1:8" ht="16.5" x14ac:dyDescent="0.3">
      <c r="A307" s="6" t="s">
        <v>199</v>
      </c>
      <c r="B307" s="11" t="s">
        <v>194</v>
      </c>
      <c r="C307" s="1" t="s">
        <v>195</v>
      </c>
      <c r="D307" s="1" t="s">
        <v>9</v>
      </c>
      <c r="E307" s="7">
        <v>1.5</v>
      </c>
      <c r="F307" s="6">
        <v>538</v>
      </c>
      <c r="G307" s="5">
        <f t="shared" si="5"/>
        <v>67.25</v>
      </c>
      <c r="H307" s="4">
        <f t="shared" si="4"/>
        <v>56.625</v>
      </c>
    </row>
    <row r="308" spans="1:8" ht="16.5" x14ac:dyDescent="0.3">
      <c r="A308" s="11" t="s">
        <v>63</v>
      </c>
      <c r="B308" s="11" t="s">
        <v>194</v>
      </c>
      <c r="C308" s="10" t="s">
        <v>195</v>
      </c>
      <c r="D308" s="10" t="s">
        <v>9</v>
      </c>
      <c r="E308" s="26">
        <v>1.5</v>
      </c>
      <c r="F308" s="11">
        <v>192</v>
      </c>
      <c r="G308" s="21">
        <f t="shared" si="5"/>
        <v>24</v>
      </c>
      <c r="H308" s="4">
        <f t="shared" si="4"/>
        <v>56.625</v>
      </c>
    </row>
    <row r="309" spans="1:8" ht="16.5" x14ac:dyDescent="0.3">
      <c r="A309" s="6" t="s">
        <v>143</v>
      </c>
      <c r="B309" s="6" t="s">
        <v>194</v>
      </c>
      <c r="C309" s="1" t="s">
        <v>195</v>
      </c>
      <c r="D309" s="1" t="s">
        <v>9</v>
      </c>
      <c r="E309" s="7">
        <v>1.5</v>
      </c>
      <c r="F309" s="6">
        <v>490</v>
      </c>
      <c r="G309" s="5">
        <f t="shared" si="5"/>
        <v>61.25</v>
      </c>
      <c r="H309" s="4">
        <f t="shared" si="4"/>
        <v>56.625</v>
      </c>
    </row>
    <row r="310" spans="1:8" ht="16.5" x14ac:dyDescent="0.3">
      <c r="A310" s="6" t="s">
        <v>35</v>
      </c>
      <c r="B310" s="6" t="s">
        <v>194</v>
      </c>
      <c r="C310" s="1" t="s">
        <v>195</v>
      </c>
      <c r="D310" s="1" t="s">
        <v>9</v>
      </c>
      <c r="E310" s="7">
        <v>1.5</v>
      </c>
      <c r="F310" s="6">
        <v>650</v>
      </c>
      <c r="G310" s="5">
        <f t="shared" si="5"/>
        <v>81.25</v>
      </c>
      <c r="H310" s="4">
        <f t="shared" si="4"/>
        <v>56.625</v>
      </c>
    </row>
    <row r="311" spans="1:8" ht="16.5" x14ac:dyDescent="0.3">
      <c r="A311" s="1" t="s">
        <v>7</v>
      </c>
      <c r="B311" s="3"/>
      <c r="C311" s="1" t="s">
        <v>200</v>
      </c>
      <c r="D311" s="1" t="s">
        <v>9</v>
      </c>
      <c r="E311" s="1">
        <v>1.19</v>
      </c>
      <c r="F311" s="1">
        <v>759</v>
      </c>
      <c r="G311" s="4">
        <v>75.267499999999998</v>
      </c>
      <c r="H311" s="4">
        <f t="shared" si="4"/>
        <v>44.922499999999992</v>
      </c>
    </row>
    <row r="312" spans="1:8" ht="16.5" x14ac:dyDescent="0.3">
      <c r="A312" s="1" t="s">
        <v>7</v>
      </c>
      <c r="B312" s="3"/>
      <c r="C312" s="1" t="s">
        <v>201</v>
      </c>
      <c r="D312" s="1" t="s">
        <v>9</v>
      </c>
      <c r="E312" s="1">
        <v>1.19</v>
      </c>
      <c r="F312" s="1">
        <v>528</v>
      </c>
      <c r="G312" s="5">
        <v>24.593333333333334</v>
      </c>
      <c r="H312" s="4">
        <f t="shared" si="4"/>
        <v>44.922499999999992</v>
      </c>
    </row>
    <row r="313" spans="1:8" ht="16.5" x14ac:dyDescent="0.3">
      <c r="A313" s="1" t="s">
        <v>29</v>
      </c>
      <c r="B313" s="3"/>
      <c r="C313" s="1" t="s">
        <v>201</v>
      </c>
      <c r="D313" s="1" t="s">
        <v>9</v>
      </c>
      <c r="E313" s="1">
        <v>0.95</v>
      </c>
      <c r="F313" s="1">
        <v>367</v>
      </c>
      <c r="G313" s="5">
        <v>29.054166666666664</v>
      </c>
      <c r="H313" s="4">
        <f t="shared" si="4"/>
        <v>35.862499999999997</v>
      </c>
    </row>
    <row r="314" spans="1:8" ht="16.5" x14ac:dyDescent="0.3">
      <c r="A314" s="1" t="s">
        <v>39</v>
      </c>
      <c r="B314" s="1" t="s">
        <v>202</v>
      </c>
      <c r="C314" s="1" t="str">
        <f>B314</f>
        <v>30X30</v>
      </c>
      <c r="D314" s="1" t="s">
        <v>9</v>
      </c>
      <c r="E314" s="1">
        <v>1.5</v>
      </c>
      <c r="F314" s="1">
        <v>2363</v>
      </c>
      <c r="G314" s="5">
        <f>E314/12*F314</f>
        <v>295.375</v>
      </c>
      <c r="H314" s="4">
        <f t="shared" si="4"/>
        <v>56.625</v>
      </c>
    </row>
    <row r="315" spans="1:8" ht="16.5" x14ac:dyDescent="0.3">
      <c r="A315" s="1" t="s">
        <v>109</v>
      </c>
      <c r="B315" s="1" t="s">
        <v>203</v>
      </c>
      <c r="C315" s="1" t="s">
        <v>204</v>
      </c>
      <c r="D315" s="1" t="s">
        <v>9</v>
      </c>
      <c r="E315" s="1">
        <v>1</v>
      </c>
      <c r="F315" s="1">
        <v>477</v>
      </c>
      <c r="G315" s="5">
        <f>E315/12*F315</f>
        <v>39.75</v>
      </c>
      <c r="H315" s="4">
        <f t="shared" si="4"/>
        <v>37.75</v>
      </c>
    </row>
    <row r="316" spans="1:8" ht="16.5" x14ac:dyDescent="0.3">
      <c r="A316" s="1" t="s">
        <v>143</v>
      </c>
      <c r="B316" s="1" t="s">
        <v>203</v>
      </c>
      <c r="C316" s="1" t="s">
        <v>204</v>
      </c>
      <c r="D316" s="1" t="s">
        <v>9</v>
      </c>
      <c r="E316" s="1">
        <v>1</v>
      </c>
      <c r="F316" s="1">
        <v>1308</v>
      </c>
      <c r="G316" s="5">
        <f>E316/12*F316</f>
        <v>109</v>
      </c>
      <c r="H316" s="4">
        <f t="shared" si="4"/>
        <v>37.75</v>
      </c>
    </row>
    <row r="317" spans="1:8" ht="16.5" x14ac:dyDescent="0.3">
      <c r="A317" s="1" t="s">
        <v>108</v>
      </c>
      <c r="B317" s="3"/>
      <c r="C317" s="1" t="s">
        <v>202</v>
      </c>
      <c r="D317" s="1" t="s">
        <v>9</v>
      </c>
      <c r="E317" s="1">
        <v>1.5</v>
      </c>
      <c r="F317" s="1">
        <v>600</v>
      </c>
      <c r="G317" s="5">
        <v>75</v>
      </c>
      <c r="H317" s="4">
        <f t="shared" si="4"/>
        <v>56.625</v>
      </c>
    </row>
    <row r="318" spans="1:8" ht="16.5" x14ac:dyDescent="0.3">
      <c r="A318" s="1" t="s">
        <v>205</v>
      </c>
      <c r="B318" s="3"/>
      <c r="C318" s="1" t="s">
        <v>202</v>
      </c>
      <c r="D318" s="1" t="s">
        <v>9</v>
      </c>
      <c r="E318" s="1">
        <v>1.19</v>
      </c>
      <c r="F318" s="1">
        <v>400</v>
      </c>
      <c r="G318" s="5">
        <v>39.666666666666664</v>
      </c>
      <c r="H318" s="4">
        <f t="shared" si="4"/>
        <v>44.922499999999992</v>
      </c>
    </row>
    <row r="319" spans="1:8" ht="16.5" x14ac:dyDescent="0.3">
      <c r="A319" s="1" t="s">
        <v>143</v>
      </c>
      <c r="B319" s="3"/>
      <c r="C319" s="1" t="s">
        <v>204</v>
      </c>
      <c r="D319" s="1" t="s">
        <v>9</v>
      </c>
      <c r="E319" s="1">
        <v>1</v>
      </c>
      <c r="F319" s="1">
        <v>2940</v>
      </c>
      <c r="G319" s="5">
        <f>E319/12*F319</f>
        <v>245</v>
      </c>
      <c r="H319" s="4">
        <f t="shared" si="4"/>
        <v>37.75</v>
      </c>
    </row>
    <row r="320" spans="1:8" ht="16.5" x14ac:dyDescent="0.3">
      <c r="A320" s="1" t="s">
        <v>206</v>
      </c>
      <c r="B320" s="3"/>
      <c r="C320" s="1" t="s">
        <v>204</v>
      </c>
      <c r="D320" s="1" t="s">
        <v>9</v>
      </c>
      <c r="E320" s="1">
        <v>1</v>
      </c>
      <c r="F320" s="1">
        <v>624</v>
      </c>
      <c r="G320" s="5">
        <v>52</v>
      </c>
      <c r="H320" s="4">
        <f t="shared" si="4"/>
        <v>37.75</v>
      </c>
    </row>
    <row r="321" spans="1:8" ht="16.5" x14ac:dyDescent="0.3">
      <c r="A321" s="1" t="s">
        <v>29</v>
      </c>
      <c r="B321" s="3"/>
      <c r="C321" s="1" t="s">
        <v>202</v>
      </c>
      <c r="D321" s="1" t="s">
        <v>9</v>
      </c>
      <c r="E321" s="1">
        <v>0.95</v>
      </c>
      <c r="F321" s="1">
        <v>190</v>
      </c>
      <c r="G321" s="4">
        <v>15.041666666666666</v>
      </c>
      <c r="H321" s="4">
        <f t="shared" si="4"/>
        <v>35.862499999999997</v>
      </c>
    </row>
    <row r="322" spans="1:8" ht="16.5" x14ac:dyDescent="0.3">
      <c r="A322" s="1" t="s">
        <v>29</v>
      </c>
      <c r="B322" s="3"/>
      <c r="C322" s="1" t="s">
        <v>204</v>
      </c>
      <c r="D322" s="1" t="s">
        <v>9</v>
      </c>
      <c r="E322" s="1">
        <v>1.55</v>
      </c>
      <c r="F322" s="1">
        <v>276</v>
      </c>
      <c r="G322" s="4">
        <v>35.650000000000006</v>
      </c>
      <c r="H322" s="4">
        <f t="shared" si="4"/>
        <v>58.512499999999996</v>
      </c>
    </row>
    <row r="323" spans="1:8" ht="16.5" x14ac:dyDescent="0.3">
      <c r="A323" s="6" t="s">
        <v>77</v>
      </c>
      <c r="B323" s="6" t="s">
        <v>203</v>
      </c>
      <c r="C323" s="1" t="s">
        <v>204</v>
      </c>
      <c r="D323" s="1" t="s">
        <v>9</v>
      </c>
      <c r="E323" s="7">
        <v>1</v>
      </c>
      <c r="F323" s="6">
        <v>1273</v>
      </c>
      <c r="G323" s="5">
        <f t="shared" ref="G323:G329" si="6">F323/12*E323</f>
        <v>106.08333333333333</v>
      </c>
      <c r="H323" s="4">
        <f t="shared" ref="H323:H331" si="7">E323*453/12</f>
        <v>37.75</v>
      </c>
    </row>
    <row r="324" spans="1:8" ht="16.5" x14ac:dyDescent="0.3">
      <c r="A324" s="6" t="s">
        <v>109</v>
      </c>
      <c r="B324" s="6" t="s">
        <v>203</v>
      </c>
      <c r="C324" s="1" t="s">
        <v>204</v>
      </c>
      <c r="D324" s="1" t="s">
        <v>9</v>
      </c>
      <c r="E324" s="7">
        <v>1</v>
      </c>
      <c r="F324" s="6">
        <v>1576</v>
      </c>
      <c r="G324" s="5">
        <f t="shared" si="6"/>
        <v>131.33333333333334</v>
      </c>
      <c r="H324" s="4">
        <f t="shared" si="7"/>
        <v>37.75</v>
      </c>
    </row>
    <row r="325" spans="1:8" ht="16.5" x14ac:dyDescent="0.3">
      <c r="A325" s="6" t="s">
        <v>128</v>
      </c>
      <c r="B325" s="6" t="s">
        <v>203</v>
      </c>
      <c r="C325" s="1" t="s">
        <v>204</v>
      </c>
      <c r="D325" s="1" t="s">
        <v>9</v>
      </c>
      <c r="E325" s="7">
        <v>1</v>
      </c>
      <c r="F325" s="6">
        <v>440</v>
      </c>
      <c r="G325" s="5">
        <f t="shared" si="6"/>
        <v>36.666666666666664</v>
      </c>
      <c r="H325" s="4">
        <f t="shared" si="7"/>
        <v>37.75</v>
      </c>
    </row>
    <row r="326" spans="1:8" ht="16.5" x14ac:dyDescent="0.3">
      <c r="A326" s="6" t="s">
        <v>63</v>
      </c>
      <c r="B326" s="6" t="s">
        <v>203</v>
      </c>
      <c r="C326" s="1" t="s">
        <v>204</v>
      </c>
      <c r="D326" s="1" t="s">
        <v>9</v>
      </c>
      <c r="E326" s="7">
        <v>1</v>
      </c>
      <c r="F326" s="6">
        <v>240</v>
      </c>
      <c r="G326" s="5">
        <f t="shared" si="6"/>
        <v>20</v>
      </c>
      <c r="H326" s="4">
        <f t="shared" si="7"/>
        <v>37.75</v>
      </c>
    </row>
    <row r="327" spans="1:8" ht="16.5" x14ac:dyDescent="0.3">
      <c r="A327" s="6" t="s">
        <v>143</v>
      </c>
      <c r="B327" s="6" t="s">
        <v>203</v>
      </c>
      <c r="C327" s="1" t="s">
        <v>204</v>
      </c>
      <c r="D327" s="1" t="s">
        <v>9</v>
      </c>
      <c r="E327" s="7">
        <v>1</v>
      </c>
      <c r="F327" s="6">
        <v>400</v>
      </c>
      <c r="G327" s="5">
        <f t="shared" si="6"/>
        <v>33.333333333333336</v>
      </c>
      <c r="H327" s="4">
        <f t="shared" si="7"/>
        <v>37.75</v>
      </c>
    </row>
    <row r="328" spans="1:8" ht="16.5" x14ac:dyDescent="0.3">
      <c r="A328" s="6" t="s">
        <v>35</v>
      </c>
      <c r="B328" s="6" t="s">
        <v>203</v>
      </c>
      <c r="C328" s="1" t="s">
        <v>204</v>
      </c>
      <c r="D328" s="1" t="s">
        <v>9</v>
      </c>
      <c r="E328" s="7">
        <v>1</v>
      </c>
      <c r="F328" s="6">
        <v>350</v>
      </c>
      <c r="G328" s="5">
        <f t="shared" si="6"/>
        <v>29.166666666666668</v>
      </c>
      <c r="H328" s="4">
        <f t="shared" si="7"/>
        <v>37.75</v>
      </c>
    </row>
    <row r="329" spans="1:8" ht="16.5" x14ac:dyDescent="0.3">
      <c r="A329" s="6" t="s">
        <v>46</v>
      </c>
      <c r="B329" s="6" t="s">
        <v>207</v>
      </c>
      <c r="C329" s="1" t="s">
        <v>208</v>
      </c>
      <c r="D329" s="1" t="s">
        <v>9</v>
      </c>
      <c r="E329" s="7">
        <v>1.5</v>
      </c>
      <c r="F329" s="6">
        <v>268</v>
      </c>
      <c r="G329" s="5">
        <f t="shared" si="6"/>
        <v>33.5</v>
      </c>
      <c r="H329" s="4">
        <f t="shared" si="7"/>
        <v>56.625</v>
      </c>
    </row>
    <row r="330" spans="1:8" ht="16.5" x14ac:dyDescent="0.3">
      <c r="A330" s="1" t="s">
        <v>39</v>
      </c>
      <c r="B330" s="3"/>
      <c r="C330" s="1" t="s">
        <v>209</v>
      </c>
      <c r="D330" s="1" t="s">
        <v>9</v>
      </c>
      <c r="E330" s="1">
        <v>1.2</v>
      </c>
      <c r="F330" s="1">
        <v>266</v>
      </c>
      <c r="G330" s="5">
        <f>E330/12*F330</f>
        <v>26.599999999999998</v>
      </c>
      <c r="H330" s="4">
        <f t="shared" si="7"/>
        <v>45.300000000000004</v>
      </c>
    </row>
    <row r="331" spans="1:8" ht="16.5" x14ac:dyDescent="0.3">
      <c r="A331" s="1" t="s">
        <v>39</v>
      </c>
      <c r="B331" s="1" t="s">
        <v>210</v>
      </c>
      <c r="C331" s="1" t="str">
        <f>B331</f>
        <v>26X26</v>
      </c>
      <c r="D331" s="1" t="s">
        <v>9</v>
      </c>
      <c r="E331" s="1">
        <v>1</v>
      </c>
      <c r="F331" s="1">
        <v>1514</v>
      </c>
      <c r="G331" s="5">
        <f>E331/12*F331</f>
        <v>126.16666666666666</v>
      </c>
      <c r="H331" s="4">
        <f t="shared" si="7"/>
        <v>37.75</v>
      </c>
    </row>
    <row r="332" spans="1:8" ht="16.5" x14ac:dyDescent="0.3">
      <c r="A332" s="27"/>
      <c r="B332" s="28"/>
      <c r="C332" s="29"/>
      <c r="D332" s="30"/>
      <c r="E332" s="1"/>
      <c r="F332" s="1"/>
      <c r="G332" s="5"/>
      <c r="H332" s="31"/>
    </row>
    <row r="333" spans="1:8" ht="17.25" thickBot="1" x14ac:dyDescent="0.35">
      <c r="A333" s="32" t="s">
        <v>211</v>
      </c>
      <c r="B333" s="33"/>
      <c r="C333" s="33"/>
      <c r="D333" s="34"/>
      <c r="E333" s="35"/>
      <c r="F333" s="36">
        <f>SUM(F279:F331)</f>
        <v>38868</v>
      </c>
      <c r="G333" s="36">
        <f>SUM(G279:G331)</f>
        <v>4301.3566666666675</v>
      </c>
    </row>
    <row r="334" spans="1:8" ht="21.75" thickBot="1" x14ac:dyDescent="0.4">
      <c r="A334" s="37" t="s">
        <v>212</v>
      </c>
      <c r="B334" s="38"/>
      <c r="C334" s="38"/>
      <c r="D334" s="38"/>
      <c r="E334" s="38"/>
      <c r="F334" s="38"/>
      <c r="G334" s="39">
        <f>G333+G277+G182+G60</f>
        <v>72674.177500000005</v>
      </c>
    </row>
  </sheetData>
  <autoFilter ref="A278:H331"/>
  <mergeCells count="1">
    <mergeCell ref="A60:D60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White Finish Stock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2019-09-02T11:28:41Z</dcterms:created>
  <dcterms:modified xsi:type="dcterms:W3CDTF">2019-09-10T12:32:10Z</dcterms:modified>
</cp:coreProperties>
</file>